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ital gai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m-yyyy"/>
    <numFmt numFmtId="166" formatCode="&quot;₹&quot;#,##0"/>
  </numFmts>
  <fonts count="6">
    <font>
      <name val="Calibri"/>
      <family val="2"/>
      <color theme="1"/>
      <sz val="11"/>
      <scheme val="minor"/>
    </font>
    <font>
      <b val="1"/>
      <color rgb="0014202F"/>
      <sz val="15"/>
    </font>
    <font>
      <i val="1"/>
      <color rgb="005B6472"/>
      <sz val="9"/>
    </font>
    <font>
      <b val="1"/>
    </font>
    <font>
      <b val="1"/>
      <color rgb="00FFFFFF"/>
    </font>
    <font>
      <color rgb="00C9771A"/>
      <u val="single"/>
    </font>
  </fonts>
  <fills count="5">
    <fill>
      <patternFill/>
    </fill>
    <fill>
      <patternFill patternType="gray125"/>
    </fill>
    <fill>
      <patternFill patternType="solid">
        <fgColor rgb="00FFF4D6"/>
      </patternFill>
    </fill>
    <fill>
      <patternFill patternType="solid">
        <fgColor rgb="00E8F3EC"/>
      </patternFill>
    </fill>
    <fill>
      <patternFill patternType="solid">
        <fgColor rgb="0014202F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2" borderId="1" pivotButton="0" quotePrefix="0" xfId="0"/>
    <xf numFmtId="166" fontId="0" fillId="2" borderId="1" pivotButton="0" quotePrefix="0" xfId="0"/>
    <xf numFmtId="166" fontId="0" fillId="3" borderId="1" pivotButton="0" quotePrefix="0" xfId="0"/>
    <xf numFmtId="0" fontId="0" fillId="3" borderId="1" pivotButton="0" quotePrefix="0" xfId="0"/>
    <xf numFmtId="0" fontId="4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6" fontId="3" fillId="3" borderId="1" pivotButton="0" quotePrefix="0" xfId="0"/>
    <xf numFmtId="0" fontId="2" fillId="0" borderId="0" applyAlignment="1" pivotButton="0" quotePrefix="0" xfId="0">
      <alignment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isatools.co.in/capital-gains-tax-calculato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Capital gains on shares &amp; equity funds — FY 2026-27</t>
        </is>
      </c>
    </row>
    <row r="2">
      <c r="A2" s="2" t="inlineStr">
        <is>
          <t>List each sale in the yellow rows. Green cells calculate.</t>
        </is>
      </c>
    </row>
    <row r="4">
      <c r="A4" s="3" t="inlineStr">
        <is>
          <t>Bought on</t>
        </is>
      </c>
      <c r="B4" s="3" t="inlineStr">
        <is>
          <t>Sold on</t>
        </is>
      </c>
      <c r="C4" s="3" t="inlineStr">
        <is>
          <t>Buy value (₹, with charges)</t>
        </is>
      </c>
      <c r="D4" s="3" t="inlineStr">
        <is>
          <t>Sale value (₹, after charges)</t>
        </is>
      </c>
      <c r="E4" s="3" t="inlineStr">
        <is>
          <t>Gain / loss</t>
        </is>
      </c>
      <c r="F4" s="3" t="inlineStr">
        <is>
          <t>Held &gt; 12 months?</t>
        </is>
      </c>
    </row>
    <row r="5">
      <c r="A5" s="4" t="n">
        <v>46034</v>
      </c>
      <c r="B5" s="4" t="n">
        <v>46073</v>
      </c>
      <c r="C5" s="5" t="n">
        <v>15000</v>
      </c>
      <c r="D5" s="5" t="n">
        <v>18000</v>
      </c>
      <c r="E5" s="6">
        <f>IF(D5="","",D5-C5)</f>
        <v/>
      </c>
      <c r="F5" s="7">
        <f>IF(OR(A5="",B5=""),"",IF(B5&gt;EDATE(A5,12),"Long","Short"))</f>
        <v/>
      </c>
    </row>
    <row r="6">
      <c r="A6" s="4" t="n">
        <v>45422</v>
      </c>
      <c r="B6" s="4" t="n">
        <v>46266</v>
      </c>
      <c r="C6" s="5" t="n">
        <v>200000</v>
      </c>
      <c r="D6" s="5" t="n">
        <v>420000</v>
      </c>
      <c r="E6" s="6">
        <f>IF(D6="","",D6-C6)</f>
        <v/>
      </c>
      <c r="F6" s="7">
        <f>IF(OR(A6="",B6=""),"",IF(B6&gt;EDATE(A6,12),"Long","Short"))</f>
        <v/>
      </c>
    </row>
    <row r="7">
      <c r="A7" s="4" t="n"/>
      <c r="B7" s="4" t="n"/>
      <c r="C7" s="5" t="n"/>
      <c r="D7" s="5" t="n"/>
      <c r="E7" s="6">
        <f>IF(D7="","",D7-C7)</f>
        <v/>
      </c>
      <c r="F7" s="7">
        <f>IF(OR(A7="",B7=""),"",IF(B7&gt;EDATE(A7,12),"Long","Short"))</f>
        <v/>
      </c>
    </row>
    <row r="8">
      <c r="A8" s="4" t="n"/>
      <c r="B8" s="4" t="n"/>
      <c r="C8" s="5" t="n"/>
      <c r="D8" s="5" t="n"/>
      <c r="E8" s="6">
        <f>IF(D8="","",D8-C8)</f>
        <v/>
      </c>
      <c r="F8" s="7">
        <f>IF(OR(A8="",B8=""),"",IF(B8&gt;EDATE(A8,12),"Long","Short"))</f>
        <v/>
      </c>
    </row>
    <row r="9">
      <c r="A9" s="4" t="n"/>
      <c r="B9" s="4" t="n"/>
      <c r="C9" s="5" t="n"/>
      <c r="D9" s="5" t="n"/>
      <c r="E9" s="6">
        <f>IF(D9="","",D9-C9)</f>
        <v/>
      </c>
      <c r="F9" s="7">
        <f>IF(OR(A9="",B9=""),"",IF(B9&gt;EDATE(A9,12),"Long","Short"))</f>
        <v/>
      </c>
    </row>
    <row r="10">
      <c r="A10" s="4" t="n"/>
      <c r="B10" s="4" t="n"/>
      <c r="C10" s="5" t="n"/>
      <c r="D10" s="5" t="n"/>
      <c r="E10" s="6">
        <f>IF(D10="","",D10-C10)</f>
        <v/>
      </c>
      <c r="F10" s="7">
        <f>IF(OR(A10="",B10=""),"",IF(B10&gt;EDATE(A10,12),"Long","Short"))</f>
        <v/>
      </c>
    </row>
    <row r="11">
      <c r="A11" s="4" t="n"/>
      <c r="B11" s="4" t="n"/>
      <c r="C11" s="5" t="n"/>
      <c r="D11" s="5" t="n"/>
      <c r="E11" s="6">
        <f>IF(D11="","",D11-C11)</f>
        <v/>
      </c>
      <c r="F11" s="7">
        <f>IF(OR(A11="",B11=""),"",IF(B11&gt;EDATE(A11,12),"Long","Short"))</f>
        <v/>
      </c>
    </row>
    <row r="12">
      <c r="A12" s="4" t="n"/>
      <c r="B12" s="4" t="n"/>
      <c r="C12" s="5" t="n"/>
      <c r="D12" s="5" t="n"/>
      <c r="E12" s="6">
        <f>IF(D12="","",D12-C12)</f>
        <v/>
      </c>
      <c r="F12" s="7">
        <f>IF(OR(A12="",B12=""),"",IF(B12&gt;EDATE(A12,12),"Long","Short"))</f>
        <v/>
      </c>
    </row>
    <row r="13">
      <c r="A13" s="4" t="n"/>
      <c r="B13" s="4" t="n"/>
      <c r="C13" s="5" t="n"/>
      <c r="D13" s="5" t="n"/>
      <c r="E13" s="6">
        <f>IF(D13="","",D13-C13)</f>
        <v/>
      </c>
      <c r="F13" s="7">
        <f>IF(OR(A13="",B13=""),"",IF(B13&gt;EDATE(A13,12),"Long","Short"))</f>
        <v/>
      </c>
    </row>
    <row r="14">
      <c r="A14" s="4" t="n"/>
      <c r="B14" s="4" t="n"/>
      <c r="C14" s="5" t="n"/>
      <c r="D14" s="5" t="n"/>
      <c r="E14" s="6">
        <f>IF(D14="","",D14-C14)</f>
        <v/>
      </c>
      <c r="F14" s="7">
        <f>IF(OR(A14="",B14=""),"",IF(B14&gt;EDATE(A14,12),"Long","Short"))</f>
        <v/>
      </c>
    </row>
    <row r="15">
      <c r="A15" s="4" t="n"/>
      <c r="B15" s="4" t="n"/>
      <c r="C15" s="5" t="n"/>
      <c r="D15" s="5" t="n"/>
      <c r="E15" s="6">
        <f>IF(D15="","",D15-C15)</f>
        <v/>
      </c>
      <c r="F15" s="7">
        <f>IF(OR(A15="",B15=""),"",IF(B15&gt;EDATE(A15,12),"Long","Short"))</f>
        <v/>
      </c>
    </row>
    <row r="16">
      <c r="A16" s="4" t="n"/>
      <c r="B16" s="4" t="n"/>
      <c r="C16" s="5" t="n"/>
      <c r="D16" s="5" t="n"/>
      <c r="E16" s="6">
        <f>IF(D16="","",D16-C16)</f>
        <v/>
      </c>
      <c r="F16" s="7">
        <f>IF(OR(A16="",B16=""),"",IF(B16&gt;EDATE(A16,12),"Long","Short"))</f>
        <v/>
      </c>
    </row>
    <row r="17">
      <c r="A17" s="4" t="n"/>
      <c r="B17" s="4" t="n"/>
      <c r="C17" s="5" t="n"/>
      <c r="D17" s="5" t="n"/>
      <c r="E17" s="6">
        <f>IF(D17="","",D17-C17)</f>
        <v/>
      </c>
      <c r="F17" s="7">
        <f>IF(OR(A17="",B17=""),"",IF(B17&gt;EDATE(A17,12),"Long","Short"))</f>
        <v/>
      </c>
    </row>
    <row r="18">
      <c r="A18" s="4" t="n"/>
      <c r="B18" s="4" t="n"/>
      <c r="C18" s="5" t="n"/>
      <c r="D18" s="5" t="n"/>
      <c r="E18" s="6">
        <f>IF(D18="","",D18-C18)</f>
        <v/>
      </c>
      <c r="F18" s="7">
        <f>IF(OR(A18="",B18=""),"",IF(B18&gt;EDATE(A18,12),"Long","Short"))</f>
        <v/>
      </c>
    </row>
    <row r="19">
      <c r="A19" s="4" t="n"/>
      <c r="B19" s="4" t="n"/>
      <c r="C19" s="5" t="n"/>
      <c r="D19" s="5" t="n"/>
      <c r="E19" s="6">
        <f>IF(D19="","",D19-C19)</f>
        <v/>
      </c>
      <c r="F19" s="7">
        <f>IF(OR(A19="",B19=""),"",IF(B19&gt;EDATE(A19,12),"Long","Short"))</f>
        <v/>
      </c>
    </row>
    <row r="20">
      <c r="A20" s="4" t="n"/>
      <c r="B20" s="4" t="n"/>
      <c r="C20" s="5" t="n"/>
      <c r="D20" s="5" t="n"/>
      <c r="E20" s="6">
        <f>IF(D20="","",D20-C20)</f>
        <v/>
      </c>
      <c r="F20" s="7">
        <f>IF(OR(A20="",B20=""),"",IF(B20&gt;EDATE(A20,12),"Long","Short"))</f>
        <v/>
      </c>
    </row>
    <row r="21">
      <c r="A21" s="4" t="n"/>
      <c r="B21" s="4" t="n"/>
      <c r="C21" s="5" t="n"/>
      <c r="D21" s="5" t="n"/>
      <c r="E21" s="6">
        <f>IF(D21="","",D21-C21)</f>
        <v/>
      </c>
      <c r="F21" s="7">
        <f>IF(OR(A21="",B21=""),"",IF(B21&gt;EDATE(A21,12),"Long","Short"))</f>
        <v/>
      </c>
    </row>
    <row r="22">
      <c r="A22" s="4" t="n"/>
      <c r="B22" s="4" t="n"/>
      <c r="C22" s="5" t="n"/>
      <c r="D22" s="5" t="n"/>
      <c r="E22" s="6">
        <f>IF(D22="","",D22-C22)</f>
        <v/>
      </c>
      <c r="F22" s="7">
        <f>IF(OR(A22="",B22=""),"",IF(B22&gt;EDATE(A22,12),"Long","Short"))</f>
        <v/>
      </c>
    </row>
    <row r="23">
      <c r="A23" s="4" t="n"/>
      <c r="B23" s="4" t="n"/>
      <c r="C23" s="5" t="n"/>
      <c r="D23" s="5" t="n"/>
      <c r="E23" s="6">
        <f>IF(D23="","",D23-C23)</f>
        <v/>
      </c>
      <c r="F23" s="7">
        <f>IF(OR(A23="",B23=""),"",IF(B23&gt;EDATE(A23,12),"Long","Short"))</f>
        <v/>
      </c>
    </row>
    <row r="24">
      <c r="A24" s="4" t="n"/>
      <c r="B24" s="4" t="n"/>
      <c r="C24" s="5" t="n"/>
      <c r="D24" s="5" t="n"/>
      <c r="E24" s="6">
        <f>IF(D24="","",D24-C24)</f>
        <v/>
      </c>
      <c r="F24" s="7">
        <f>IF(OR(A24="",B24=""),"",IF(B24&gt;EDATE(A24,12),"Long","Short"))</f>
        <v/>
      </c>
    </row>
    <row r="26">
      <c r="A26" s="8" t="inlineStr">
        <is>
          <t>Tax for the year</t>
        </is>
      </c>
      <c r="B26" s="9" t="n"/>
    </row>
    <row r="27">
      <c r="A27" s="10" t="inlineStr">
        <is>
          <t>Net short-term gain / loss</t>
        </is>
      </c>
      <c r="B27" s="11">
        <f>SUMIF(F5:F24,"Short",E5:E24)</f>
        <v/>
      </c>
    </row>
    <row r="28">
      <c r="A28" s="10" t="inlineStr">
        <is>
          <t>Net long-term gain / loss</t>
        </is>
      </c>
      <c r="B28" s="11">
        <f>SUMIF(F5:F24,"Long",E5:E24)</f>
        <v/>
      </c>
    </row>
    <row r="29">
      <c r="A29" s="10" t="inlineStr">
        <is>
          <t>Long-term after setting off a short-term loss</t>
        </is>
      </c>
      <c r="B29" s="11">
        <f>B28+MIN(0,B27)</f>
        <v/>
      </c>
      <c r="C29" s="2" t="inlineStr">
        <is>
          <t>A short-term loss can reduce long-term gains; a long-term loss can't reduce short-term gains</t>
        </is>
      </c>
    </row>
    <row r="30">
      <c r="A30" s="10" t="inlineStr">
        <is>
          <t>Short-term tax (20%)</t>
        </is>
      </c>
      <c r="B30" s="11">
        <f>MAX(0,B27)*20%</f>
        <v/>
      </c>
    </row>
    <row r="31">
      <c r="A31" s="10" t="inlineStr">
        <is>
          <t>Long-term tax (12.5% above ₹1,25,000)</t>
        </is>
      </c>
      <c r="B31" s="11">
        <f>MAX(0,B29-125000)*12.5%</f>
        <v/>
      </c>
    </row>
    <row r="32">
      <c r="A32" s="10" t="inlineStr">
        <is>
          <t>Cess (4%)</t>
        </is>
      </c>
      <c r="B32" s="11">
        <f>(B30+B31)*4%</f>
        <v/>
      </c>
    </row>
    <row r="33">
      <c r="A33" s="10" t="inlineStr">
        <is>
          <t>Total tax</t>
        </is>
      </c>
      <c r="B33" s="11">
        <f>B30+B31+B32</f>
        <v/>
      </c>
    </row>
    <row r="35">
      <c r="A35" s="12" t="inlineStr">
        <is>
          <t>For STT-paid listed shares and equity mutual funds. Debt funds, property and unlisted shares follow other rules. Unused losses can be carried forward 8 years if you file on time. Not tax advice.</t>
        </is>
      </c>
    </row>
    <row r="37">
      <c r="A37" s="13" t="inlineStr">
        <is>
          <t>Live version with every option side by side: https://paisatools.co.in/capital-gains-tax-calculator</t>
        </is>
      </c>
    </row>
    <row r="38">
      <c r="A38" s="2" t="inlineStr">
        <is>
          <t>Capital gains tax calculator · Free template by PaisaTools (paisatools.co.in) · CC BY 4.0: share and adapt with credit.</t>
        </is>
      </c>
    </row>
    <row r="39">
      <c r="A39" s="2" t="inlineStr">
        <is>
          <t>Estimates on the reducing balance at rate ÷ 12. Your bank may differ by rounding and posting dates. Not financial advice.</t>
        </is>
      </c>
    </row>
  </sheetData>
  <hyperlinks>
    <hyperlink xmlns:r="http://schemas.openxmlformats.org/officeDocument/2006/relationships" ref="A37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2026-10-22T19:32:19Z</dcterms:created>
  <dcterms:modified xmlns:dcterms="http://purl.org/dc/terms/" xmlns:xsi="http://www.w3.org/2001/XMLSchema-instance" xsi:type="dcterms:W3CDTF">2026-10-22T19:32:19Z</dcterms:modified>
</cp:coreProperties>
</file>