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D" sheetId="1" state="visible" r:id="rId1"/>
    <sheet xmlns:r="http://schemas.openxmlformats.org/officeDocument/2006/relationships" name="R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₹&quot;#,##0"/>
    <numFmt numFmtId="165" formatCode="0.0"/>
  </numFmts>
  <fonts count="6">
    <font>
      <name val="Calibri"/>
      <family val="2"/>
      <color theme="1"/>
      <sz val="11"/>
      <scheme val="minor"/>
    </font>
    <font>
      <b val="1"/>
      <color rgb="0014202F"/>
      <sz val="15"/>
    </font>
    <font>
      <i val="1"/>
      <color rgb="005B6472"/>
      <sz val="9"/>
    </font>
    <font>
      <b val="1"/>
      <color rgb="00FFFFFF"/>
    </font>
    <font>
      <b val="1"/>
    </font>
    <font>
      <color rgb="00C9771A"/>
      <u val="single"/>
    </font>
  </fonts>
  <fills count="5">
    <fill>
      <patternFill/>
    </fill>
    <fill>
      <patternFill patternType="gray125"/>
    </fill>
    <fill>
      <patternFill patternType="solid">
        <fgColor rgb="0014202F"/>
      </patternFill>
    </fill>
    <fill>
      <patternFill patternType="solid">
        <fgColor rgb="00FFF4D6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2" fontId="0" fillId="3" borderId="1" pivotButton="0" quotePrefix="0" xfId="0"/>
    <xf numFmtId="165" fontId="0" fillId="3" borderId="1" pivotButton="0" quotePrefix="0" xfId="0"/>
    <xf numFmtId="1" fontId="0" fillId="3" borderId="1" pivotButton="0" quotePrefix="0" xfId="0"/>
    <xf numFmtId="164" fontId="4" fillId="4" borderId="1" pivotButton="0" quotePrefix="0" xfId="0"/>
    <xf numFmtId="2" fontId="4" fillId="4" borderId="1" pivotButton="0" quotePrefix="0" xfId="0"/>
    <xf numFmtId="0" fontId="4" fillId="0" borderId="0" pivotButton="0" quotePrefix="0" xfId="0"/>
    <xf numFmtId="164" fontId="0" fillId="4" borderId="1" pivotButton="0" quotePrefix="0" xfId="0"/>
    <xf numFmtId="0" fontId="2" fillId="0" borderId="0" applyAlignment="1" pivotButton="0" quotePrefix="0" xfId="0">
      <alignment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fd-calculator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paisatools.co.in/rd-calculato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Fixed Deposit calculator — maturity, tax and real value</t>
        </is>
      </c>
    </row>
    <row r="2">
      <c r="A2" s="2" t="inlineStr">
        <is>
          <t>Yellow cells are yours to change. Green cells calculate.</t>
        </is>
      </c>
    </row>
    <row r="4">
      <c r="A4" s="3" t="inlineStr">
        <is>
          <t>Your deposit</t>
        </is>
      </c>
      <c r="B4" s="4" t="n"/>
    </row>
    <row r="5">
      <c r="A5" s="5" t="inlineStr">
        <is>
          <t>Amount deposited (₹)</t>
        </is>
      </c>
      <c r="B5" s="6" t="n">
        <v>100000</v>
      </c>
    </row>
    <row r="6">
      <c r="A6" s="5" t="inlineStr">
        <is>
          <t>Interest rate (% a year)</t>
        </is>
      </c>
      <c r="B6" s="7" t="n">
        <v>7</v>
      </c>
      <c r="C6" s="2" t="inlineStr">
        <is>
          <t>The rate on your FD receipt</t>
        </is>
      </c>
    </row>
    <row r="7">
      <c r="A7" s="5" t="inlineStr">
        <is>
          <t>Years</t>
        </is>
      </c>
      <c r="B7" s="8" t="n">
        <v>5</v>
      </c>
    </row>
    <row r="8">
      <c r="A8" s="5" t="inlineStr">
        <is>
          <t>Compounding (times a year)</t>
        </is>
      </c>
      <c r="B8" s="9" t="n">
        <v>4</v>
      </c>
      <c r="C8" s="2" t="inlineStr">
        <is>
          <t>Most Indian banks: quarterly = 4. Monthly 12, half-yearly 2, yearly 1</t>
        </is>
      </c>
    </row>
    <row r="9">
      <c r="A9" s="5" t="inlineStr">
        <is>
          <t>Your income-tax slab (%)</t>
        </is>
      </c>
      <c r="B9" s="9" t="n">
        <v>20</v>
      </c>
      <c r="C9" s="2" t="inlineStr">
        <is>
          <t>0, 5, 10, 15, 20, 25 or 30 (new regime) — plus 4% cess below</t>
        </is>
      </c>
    </row>
    <row r="10">
      <c r="A10" s="5" t="inlineStr">
        <is>
          <t>Inflation you expect (% a year)</t>
        </is>
      </c>
      <c r="B10" s="8" t="n">
        <v>5</v>
      </c>
      <c r="C10" s="2" t="inlineStr">
        <is>
          <t>An assumption, not a forecast</t>
        </is>
      </c>
    </row>
    <row r="12">
      <c r="A12" s="3" t="inlineStr">
        <is>
          <t>At maturity</t>
        </is>
      </c>
      <c r="B12" s="4" t="n"/>
    </row>
    <row r="13">
      <c r="A13" s="5" t="inlineStr">
        <is>
          <t>Maturity value</t>
        </is>
      </c>
      <c r="B13" s="10">
        <f>B5*(1+B6/100/B8)^(B8*B7)</f>
        <v/>
      </c>
    </row>
    <row r="14">
      <c r="A14" s="5" t="inlineStr">
        <is>
          <t>Interest earned</t>
        </is>
      </c>
      <c r="B14" s="10">
        <f>B13-B5</f>
        <v/>
      </c>
    </row>
    <row r="15">
      <c r="A15" s="5" t="inlineStr">
        <is>
          <t>Effective yearly yield (%)</t>
        </is>
      </c>
      <c r="B15" s="11">
        <f>((1+B6/100/B8)^B8-1)*100</f>
        <v/>
      </c>
      <c r="C15" s="2" t="inlineStr">
        <is>
          <t>Quarterly compounding makes 7% earn about 7.19%</t>
        </is>
      </c>
    </row>
    <row r="17">
      <c r="A17" s="3" t="inlineStr">
        <is>
          <t>After tax</t>
        </is>
      </c>
      <c r="B17" s="4" t="n"/>
    </row>
    <row r="18">
      <c r="A18" s="5" t="inlineStr">
        <is>
          <t>Tax on the interest (slab + 4% cess)</t>
        </is>
      </c>
      <c r="B18" s="10">
        <f>B14*B9/100*1.04</f>
        <v/>
      </c>
      <c r="C18" s="2" t="inlineStr">
        <is>
          <t>FD interest is added to your income and taxed at your slab</t>
        </is>
      </c>
    </row>
    <row r="19">
      <c r="A19" s="5" t="inlineStr">
        <is>
          <t>Maturity after tax</t>
        </is>
      </c>
      <c r="B19" s="10">
        <f>B13-B18</f>
        <v/>
      </c>
    </row>
    <row r="20">
      <c r="A20" s="5" t="inlineStr">
        <is>
          <t>Post-tax yearly return (%)</t>
        </is>
      </c>
      <c r="B20" s="11">
        <f>((B19/B5)^(1/B7)-1)*100</f>
        <v/>
      </c>
    </row>
    <row r="22">
      <c r="A22" s="3" t="inlineStr">
        <is>
          <t>After inflation (in today's money)</t>
        </is>
      </c>
      <c r="B22" s="4" t="n"/>
    </row>
    <row r="23">
      <c r="A23" s="5" t="inlineStr">
        <is>
          <t>Maturity after tax, in today's money</t>
        </is>
      </c>
      <c r="B23" s="10">
        <f>B19/(1+B10/100)^B7</f>
        <v/>
      </c>
    </row>
    <row r="24">
      <c r="A24" s="5" t="inlineStr">
        <is>
          <t>Real yearly return (%)</t>
        </is>
      </c>
      <c r="B24" s="11">
        <f>((B23/B5)^(1/B7)-1)*100</f>
        <v/>
      </c>
      <c r="C24" s="2" t="inlineStr">
        <is>
          <t>Negative = the deposit loses buying power</t>
        </is>
      </c>
    </row>
    <row r="26">
      <c r="A26" s="3" t="inlineStr">
        <is>
          <t>Year by year</t>
        </is>
      </c>
      <c r="B26" s="4" t="n"/>
    </row>
    <row r="27">
      <c r="A27" s="12" t="inlineStr">
        <is>
          <t>Year</t>
        </is>
      </c>
      <c r="B27" s="12" t="inlineStr">
        <is>
          <t>Value at year end</t>
        </is>
      </c>
    </row>
    <row r="28">
      <c r="A28" s="5" t="n">
        <v>0</v>
      </c>
      <c r="B28" s="13">
        <f>IF(A28&lt;=$B$7,$B$5*(1+$B$6/100/$B$8)^($B$8*A28),"")</f>
        <v/>
      </c>
    </row>
    <row r="29">
      <c r="A29" s="5" t="n">
        <v>1</v>
      </c>
      <c r="B29" s="13">
        <f>IF(A29&lt;=$B$7,$B$5*(1+$B$6/100/$B$8)^($B$8*A29),"")</f>
        <v/>
      </c>
    </row>
    <row r="30">
      <c r="A30" s="5" t="n">
        <v>2</v>
      </c>
      <c r="B30" s="13">
        <f>IF(A30&lt;=$B$7,$B$5*(1+$B$6/100/$B$8)^($B$8*A30),"")</f>
        <v/>
      </c>
    </row>
    <row r="31">
      <c r="A31" s="5" t="n">
        <v>3</v>
      </c>
      <c r="B31" s="13">
        <f>IF(A31&lt;=$B$7,$B$5*(1+$B$6/100/$B$8)^($B$8*A31),"")</f>
        <v/>
      </c>
    </row>
    <row r="32">
      <c r="A32" s="5" t="n">
        <v>4</v>
      </c>
      <c r="B32" s="13">
        <f>IF(A32&lt;=$B$7,$B$5*(1+$B$6/100/$B$8)^($B$8*A32),"")</f>
        <v/>
      </c>
    </row>
    <row r="33">
      <c r="A33" s="5" t="n">
        <v>5</v>
      </c>
      <c r="B33" s="13">
        <f>IF(A33&lt;=$B$7,$B$5*(1+$B$6/100/$B$8)^($B$8*A33),"")</f>
        <v/>
      </c>
    </row>
    <row r="34">
      <c r="A34" s="5" t="n">
        <v>6</v>
      </c>
      <c r="B34" s="13">
        <f>IF(A34&lt;=$B$7,$B$5*(1+$B$6/100/$B$8)^($B$8*A34),"")</f>
        <v/>
      </c>
    </row>
    <row r="35">
      <c r="A35" s="5" t="n">
        <v>7</v>
      </c>
      <c r="B35" s="13">
        <f>IF(A35&lt;=$B$7,$B$5*(1+$B$6/100/$B$8)^($B$8*A35),"")</f>
        <v/>
      </c>
    </row>
    <row r="36">
      <c r="A36" s="5" t="n">
        <v>8</v>
      </c>
      <c r="B36" s="13">
        <f>IF(A36&lt;=$B$7,$B$5*(1+$B$6/100/$B$8)^($B$8*A36),"")</f>
        <v/>
      </c>
    </row>
    <row r="37">
      <c r="A37" s="5" t="n">
        <v>9</v>
      </c>
      <c r="B37" s="13">
        <f>IF(A37&lt;=$B$7,$B$5*(1+$B$6/100/$B$8)^($B$8*A37),"")</f>
        <v/>
      </c>
    </row>
    <row r="38">
      <c r="A38" s="5" t="n">
        <v>10</v>
      </c>
      <c r="B38" s="13">
        <f>IF(A38&lt;=$B$7,$B$5*(1+$B$6/100/$B$8)^($B$8*A38),"")</f>
        <v/>
      </c>
    </row>
    <row r="40">
      <c r="A40" s="14" t="inlineStr">
        <is>
          <t>TDS: banks deduct 10% TDS (with PAN) once a year's interest from that bank crosses ₹50,000 (₹1,00,000 for senior citizens). TDS is part of your tax, not extra; if your total income is below the taxable limit, submit Form 121 (which replaced 15G/15H) so it isn't cut.</t>
        </is>
      </c>
    </row>
    <row r="42">
      <c r="A42" s="15" t="inlineStr">
        <is>
          <t>Live version with every option side by side: https://paisatools.co.in/fd-calculator</t>
        </is>
      </c>
    </row>
    <row r="43">
      <c r="A43" s="2" t="inlineStr">
        <is>
          <t>FD calculator · Free template by PaisaTools (paisatools.co.in) · CC BY 4.0: share and adapt with credit.</t>
        </is>
      </c>
    </row>
    <row r="44">
      <c r="A44" s="2" t="inlineStr">
        <is>
          <t>Estimates on the reducing balance at rate ÷ 12. Your bank may differ by rounding and posting dates. Not financial advice.</t>
        </is>
      </c>
    </row>
  </sheetData>
  <dataValidations count="1">
    <dataValidation sqref="B8" showDropDown="0" showInputMessage="0" showErrorMessage="0" allowBlank="0" type="list">
      <formula1>"1,2,4,12"</formula1>
    </dataValidation>
  </dataValidations>
  <hyperlinks>
    <hyperlink xmlns:r="http://schemas.openxmlformats.org/officeDocument/2006/relationships" ref="A4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Recurring Deposit calculator — monthly deposit, quarterly compounding</t>
        </is>
      </c>
    </row>
    <row r="2">
      <c r="A2" s="2" t="inlineStr">
        <is>
          <t>Yellow cells are yours to change. Green cells calculate.</t>
        </is>
      </c>
    </row>
    <row r="4">
      <c r="A4" s="3" t="inlineStr">
        <is>
          <t>Your RD</t>
        </is>
      </c>
      <c r="B4" s="4" t="n"/>
    </row>
    <row r="5">
      <c r="A5" s="5" t="inlineStr">
        <is>
          <t>Monthly deposit (₹)</t>
        </is>
      </c>
      <c r="B5" s="6" t="n">
        <v>5000</v>
      </c>
    </row>
    <row r="6">
      <c r="A6" s="5" t="inlineStr">
        <is>
          <t>Interest rate (% a year)</t>
        </is>
      </c>
      <c r="B6" s="7" t="n">
        <v>6.7</v>
      </c>
      <c r="C6" s="2" t="inlineStr">
        <is>
          <t>Post Office 5-year RD and most banks compound quarterly</t>
        </is>
      </c>
    </row>
    <row r="7">
      <c r="A7" s="5" t="inlineStr">
        <is>
          <t>Years</t>
        </is>
      </c>
      <c r="B7" s="8" t="n">
        <v>5</v>
      </c>
    </row>
    <row r="8">
      <c r="A8" s="5" t="inlineStr">
        <is>
          <t>Your income-tax slab (%)</t>
        </is>
      </c>
      <c r="B8" s="9" t="n">
        <v>20</v>
      </c>
    </row>
    <row r="10">
      <c r="A10" s="3" t="inlineStr">
        <is>
          <t>At maturity</t>
        </is>
      </c>
      <c r="B10" s="4" t="n"/>
    </row>
    <row r="11">
      <c r="A11" s="5" t="inlineStr">
        <is>
          <t>Total deposited</t>
        </is>
      </c>
      <c r="B11" s="10">
        <f>B5*12*B7</f>
        <v/>
      </c>
    </row>
    <row r="12">
      <c r="A12" s="5" t="inlineStr">
        <is>
          <t>Maturity value</t>
        </is>
      </c>
      <c r="B12" s="10">
        <f>B5*((1+B6/400)^(B7*4)-1)/(1-(1+B6/400)^(-1/3))</f>
        <v/>
      </c>
      <c r="C12" s="2" t="inlineStr">
        <is>
          <t>Same formula banks use for RDs (quarterly compounding)</t>
        </is>
      </c>
    </row>
    <row r="13">
      <c r="A13" s="5" t="inlineStr">
        <is>
          <t>Interest earned</t>
        </is>
      </c>
      <c r="B13" s="10">
        <f>B12-B11</f>
        <v/>
      </c>
    </row>
    <row r="14">
      <c r="A14" s="5" t="inlineStr">
        <is>
          <t>Tax on the interest (slab + 4% cess)</t>
        </is>
      </c>
      <c r="B14" s="10">
        <f>B13*B8/100*1.04</f>
        <v/>
      </c>
    </row>
    <row r="15">
      <c r="A15" s="5" t="inlineStr">
        <is>
          <t>Maturity after tax</t>
        </is>
      </c>
      <c r="B15" s="10">
        <f>B12-B14</f>
        <v/>
      </c>
    </row>
    <row r="17">
      <c r="A17" s="15" t="inlineStr">
        <is>
          <t>Live version with every option side by side: https://paisatools.co.in/rd-calculator</t>
        </is>
      </c>
    </row>
    <row r="18">
      <c r="A18" s="2" t="inlineStr">
        <is>
          <t>RD calculator · Free template by PaisaTools (paisatools.co.in) · CC BY 4.0: share and adapt with credit.</t>
        </is>
      </c>
    </row>
    <row r="19">
      <c r="A19" s="2" t="inlineStr">
        <is>
          <t>Estimates on the reducing balance at rate ÷ 12. Your bank may differ by rounding and posting dates. Not financial advice.</t>
        </is>
      </c>
    </row>
  </sheetData>
  <hyperlinks>
    <hyperlink xmlns:r="http://schemas.openxmlformats.org/officeDocument/2006/relationships" ref="A17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2026-10-22T05:36:18Z</dcterms:created>
  <dcterms:modified xmlns:dcterms="http://purl.org/dc/terms/" xmlns:xsi="http://www.w3.org/2001/XMLSchema-instance" xsi:type="dcterms:W3CDTF">2026-10-22T05:36:18Z</dcterms:modified>
</cp:coreProperties>
</file>