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P" sheetId="1" state="visible" r:id="rId1"/>
    <sheet xmlns:r="http://schemas.openxmlformats.org/officeDocument/2006/relationships" name="Step-up SIP" sheetId="2" state="visible" r:id="rId2"/>
    <sheet xmlns:r="http://schemas.openxmlformats.org/officeDocument/2006/relationships" name="Lumpsum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₹&quot;#,##0"/>
    <numFmt numFmtId="165" formatCode="0.0"/>
  </numFmts>
  <fonts count="6">
    <font>
      <name val="Calibri"/>
      <family val="2"/>
      <color theme="1"/>
      <sz val="11"/>
      <scheme val="minor"/>
    </font>
    <font>
      <b val="1"/>
      <color rgb="0014202F"/>
      <sz val="15"/>
    </font>
    <font>
      <i val="1"/>
      <color rgb="005B6472"/>
      <sz val="9"/>
    </font>
    <font>
      <b val="1"/>
      <color rgb="00FFFFFF"/>
    </font>
    <font>
      <b val="1"/>
    </font>
    <font>
      <color rgb="00C9771A"/>
      <u val="single"/>
    </font>
  </fonts>
  <fills count="5">
    <fill>
      <patternFill/>
    </fill>
    <fill>
      <patternFill patternType="gray125"/>
    </fill>
    <fill>
      <patternFill patternType="solid">
        <fgColor rgb="0014202F"/>
      </patternFill>
    </fill>
    <fill>
      <patternFill patternType="solid">
        <fgColor rgb="00FFF4D6"/>
      </patternFill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D5D9E0"/>
      </left>
      <right style="thin">
        <color rgb="00D5D9E0"/>
      </right>
      <top style="thin">
        <color rgb="00D5D9E0"/>
      </top>
      <bottom style="thin">
        <color rgb="00D5D9E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0" fillId="0" borderId="1" pivotButton="0" quotePrefix="0" xfId="0"/>
    <xf numFmtId="164" fontId="0" fillId="3" borderId="1" pivotButton="0" quotePrefix="0" xfId="0"/>
    <xf numFmtId="2" fontId="0" fillId="3" borderId="1" pivotButton="0" quotePrefix="0" xfId="0"/>
    <xf numFmtId="1" fontId="0" fillId="3" borderId="1" pivotButton="0" quotePrefix="0" xfId="0"/>
    <xf numFmtId="165" fontId="0" fillId="3" borderId="1" pivotButton="0" quotePrefix="0" xfId="0"/>
    <xf numFmtId="164" fontId="4" fillId="4" borderId="1" pivotButton="0" quotePrefix="0" xfId="0"/>
    <xf numFmtId="0" fontId="5" fillId="0" borderId="0" pivotButton="0" quotePrefix="0" xfId="0"/>
    <xf numFmtId="0" fontId="4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aisatools.co.in/sip-calculator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paisatools.co.in/step-up-sip-calculator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paisatools.co.in/lumpsum-calculator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SIP calculator — corpus, tax and today's value</t>
        </is>
      </c>
    </row>
    <row r="2">
      <c r="A2" s="2" t="inlineStr">
        <is>
          <t>Yellow cells are yours to change. Green cells calculate.</t>
        </is>
      </c>
    </row>
    <row r="4">
      <c r="A4" s="3" t="inlineStr">
        <is>
          <t>Your SIP</t>
        </is>
      </c>
      <c r="B4" s="4" t="n"/>
    </row>
    <row r="5">
      <c r="A5" s="5" t="inlineStr">
        <is>
          <t>Monthly SIP (₹)</t>
        </is>
      </c>
      <c r="B5" s="6" t="n">
        <v>10000</v>
      </c>
    </row>
    <row r="6">
      <c r="A6" s="5" t="inlineStr">
        <is>
          <t>Expected return (% a year)</t>
        </is>
      </c>
      <c r="B6" s="7" t="n">
        <v>12</v>
      </c>
      <c r="C6" s="2" t="inlineStr">
        <is>
          <t>An assumption. Equity returns are not fixed</t>
        </is>
      </c>
    </row>
    <row r="7">
      <c r="A7" s="5" t="inlineStr">
        <is>
          <t>Years</t>
        </is>
      </c>
      <c r="B7" s="8" t="n">
        <v>15</v>
      </c>
    </row>
    <row r="8">
      <c r="A8" s="5" t="inlineStr">
        <is>
          <t>Inflation (% a year)</t>
        </is>
      </c>
      <c r="B8" s="9" t="n">
        <v>6</v>
      </c>
      <c r="C8" s="2" t="inlineStr">
        <is>
          <t>To see the corpus in today's money</t>
        </is>
      </c>
    </row>
    <row r="10">
      <c r="A10" s="3" t="inlineStr">
        <is>
          <t>At the end</t>
        </is>
      </c>
      <c r="B10" s="4" t="n"/>
    </row>
    <row r="11">
      <c r="A11" s="5" t="inlineStr">
        <is>
          <t>Total invested</t>
        </is>
      </c>
      <c r="B11" s="10">
        <f>B5*12*B7</f>
        <v/>
      </c>
    </row>
    <row r="12">
      <c r="A12" s="5" t="inlineStr">
        <is>
          <t>Corpus (future value)</t>
        </is>
      </c>
      <c r="B12" s="10">
        <f>FV(B6/1200,B7*12,-B5,0,1)</f>
        <v/>
      </c>
      <c r="C12" s="2" t="inlineStr">
        <is>
          <t>Invest at the start of each month, monthly rate = yearly ÷ 12</t>
        </is>
      </c>
    </row>
    <row r="13">
      <c r="A13" s="5" t="inlineStr">
        <is>
          <t>Gain</t>
        </is>
      </c>
      <c r="B13" s="10">
        <f>B12-B11</f>
        <v/>
      </c>
    </row>
    <row r="14">
      <c r="A14" s="5" t="inlineStr">
        <is>
          <t>Tax if you redeem it all at once (equity LTCG)</t>
        </is>
      </c>
      <c r="B14" s="10">
        <f>MAX(0,B13-125000)*12.5%</f>
        <v/>
      </c>
      <c r="C14" s="2" t="inlineStr">
        <is>
          <t>12.5% on long-term gains above ₹1.25 lakh in a year; spreading redemptions over years lowers it</t>
        </is>
      </c>
    </row>
    <row r="15">
      <c r="A15" s="5" t="inlineStr">
        <is>
          <t>Corpus after that tax</t>
        </is>
      </c>
      <c r="B15" s="10">
        <f>B12-B14</f>
        <v/>
      </c>
    </row>
    <row r="16">
      <c r="A16" s="5" t="inlineStr">
        <is>
          <t>…in today's money</t>
        </is>
      </c>
      <c r="B16" s="10">
        <f>B15/(1+B8/100)^B7</f>
        <v/>
      </c>
    </row>
    <row r="18">
      <c r="A18" s="11" t="inlineStr">
        <is>
          <t>Live version with every option side by side: https://paisatools.co.in/sip-calculator</t>
        </is>
      </c>
    </row>
    <row r="19">
      <c r="A19" s="2" t="inlineStr">
        <is>
          <t>SIP calculator · Free template by PaisaTools (paisatools.co.in) · CC BY 4.0: share and adapt with credit.</t>
        </is>
      </c>
    </row>
    <row r="20">
      <c r="A20" s="2" t="inlineStr">
        <is>
          <t>Estimates on the reducing balance at rate ÷ 12. Your bank may differ by rounding and posting dates. Not financial advice.</t>
        </is>
      </c>
    </row>
  </sheetData>
  <hyperlinks>
    <hyperlink xmlns:r="http://schemas.openxmlformats.org/officeDocument/2006/relationships" ref="A1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01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Step-up SIP — raise the SIP every year</t>
        </is>
      </c>
    </row>
    <row r="2">
      <c r="A2" s="2" t="inlineStr">
        <is>
          <t>Yellow cells are yours to change. The month table below does the work.</t>
        </is>
      </c>
    </row>
    <row r="4">
      <c r="A4" s="3" t="inlineStr">
        <is>
          <t>Your step-up SIP</t>
        </is>
      </c>
      <c r="B4" s="4" t="n"/>
    </row>
    <row r="5">
      <c r="A5" s="5" t="inlineStr">
        <is>
          <t>Starting monthly SIP (₹)</t>
        </is>
      </c>
      <c r="B5" s="6" t="n">
        <v>10000</v>
      </c>
    </row>
    <row r="6">
      <c r="A6" s="5" t="inlineStr">
        <is>
          <t>Raise it every year by (%)</t>
        </is>
      </c>
      <c r="B6" s="8" t="n">
        <v>10</v>
      </c>
      <c r="C6" s="2" t="inlineStr">
        <is>
          <t>Matching your salary hike is a common rule</t>
        </is>
      </c>
    </row>
    <row r="7">
      <c r="A7" s="5" t="inlineStr">
        <is>
          <t>Expected return (% a year)</t>
        </is>
      </c>
      <c r="B7" s="7" t="n">
        <v>12</v>
      </c>
    </row>
    <row r="8">
      <c r="A8" s="5" t="inlineStr">
        <is>
          <t>Years (up to 40)</t>
        </is>
      </c>
      <c r="B8" s="8" t="n">
        <v>15</v>
      </c>
    </row>
    <row r="10">
      <c r="A10" s="3" t="inlineStr">
        <is>
          <t>At the end</t>
        </is>
      </c>
      <c r="B10" s="4" t="n"/>
    </row>
    <row r="11">
      <c r="A11" s="5" t="inlineStr">
        <is>
          <t>Total invested</t>
        </is>
      </c>
      <c r="B11" s="10">
        <f>SUMIF(A22:A501,"&lt;="&amp;B8*12,B22:B501)</f>
        <v/>
      </c>
    </row>
    <row r="12">
      <c r="A12" s="5" t="inlineStr">
        <is>
          <t>Corpus</t>
        </is>
      </c>
      <c r="B12" s="10">
        <f>INDEX(C22:C501,B8*12)</f>
        <v/>
      </c>
    </row>
    <row r="13">
      <c r="A13" s="5" t="inlineStr">
        <is>
          <t>Same SIP without step-up</t>
        </is>
      </c>
      <c r="B13" s="10">
        <f>FV(B7/1200,B8*12,-B5,0,1)</f>
        <v/>
      </c>
    </row>
    <row r="14">
      <c r="A14" s="5" t="inlineStr">
        <is>
          <t>Extra from stepping up</t>
        </is>
      </c>
      <c r="B14" s="10">
        <f>B12-B13</f>
        <v/>
      </c>
    </row>
    <row r="15">
      <c r="A15" s="5" t="inlineStr">
        <is>
          <t>Monthly SIP in the last year</t>
        </is>
      </c>
      <c r="B15" s="10">
        <f>B5*(1+B6/100)^(B8-1)</f>
        <v/>
      </c>
    </row>
    <row r="17">
      <c r="A17" s="11" t="inlineStr">
        <is>
          <t>Live version with every option side by side: https://paisatools.co.in/step-up-sip-calculator</t>
        </is>
      </c>
    </row>
    <row r="18">
      <c r="A18" s="2" t="inlineStr">
        <is>
          <t>Step-up SIP calculator · Free template by PaisaTools (paisatools.co.in) · CC BY 4.0: share and adapt with credit.</t>
        </is>
      </c>
    </row>
    <row r="19">
      <c r="A19" s="2" t="inlineStr">
        <is>
          <t>Estimates on the reducing balance at rate ÷ 12. Your bank may differ by rounding and posting dates. Not financial advice.</t>
        </is>
      </c>
    </row>
    <row r="21">
      <c r="A21" s="12" t="inlineStr">
        <is>
          <t>Month</t>
        </is>
      </c>
      <c r="B21" s="12" t="inlineStr">
        <is>
          <t>SIP this month</t>
        </is>
      </c>
      <c r="C21" s="12" t="inlineStr">
        <is>
          <t>Value at month end</t>
        </is>
      </c>
    </row>
    <row r="22">
      <c r="A22" t="n">
        <v>1</v>
      </c>
      <c r="B22" s="13">
        <f>IF(A22&lt;=$B$8*12,$B$5*(1+$B$6/100)^INT((A22-1)/12),0)</f>
        <v/>
      </c>
      <c r="C22" s="13">
        <f>IF(A22&lt;=$B$8*12,(0+B22)*(1+$B$7/1200),"")</f>
        <v/>
      </c>
    </row>
    <row r="23">
      <c r="A23" t="n">
        <v>2</v>
      </c>
      <c r="B23" s="13">
        <f>IF(A23&lt;=$B$8*12,$B$5*(1+$B$6/100)^INT((A23-1)/12),0)</f>
        <v/>
      </c>
      <c r="C23" s="13">
        <f>IF(A23&lt;=$B$8*12,(C22+B23)*(1+$B$7/1200),"")</f>
        <v/>
      </c>
    </row>
    <row r="24">
      <c r="A24" t="n">
        <v>3</v>
      </c>
      <c r="B24" s="13">
        <f>IF(A24&lt;=$B$8*12,$B$5*(1+$B$6/100)^INT((A24-1)/12),0)</f>
        <v/>
      </c>
      <c r="C24" s="13">
        <f>IF(A24&lt;=$B$8*12,(C23+B24)*(1+$B$7/1200),"")</f>
        <v/>
      </c>
    </row>
    <row r="25">
      <c r="A25" t="n">
        <v>4</v>
      </c>
      <c r="B25" s="13">
        <f>IF(A25&lt;=$B$8*12,$B$5*(1+$B$6/100)^INT((A25-1)/12),0)</f>
        <v/>
      </c>
      <c r="C25" s="13">
        <f>IF(A25&lt;=$B$8*12,(C24+B25)*(1+$B$7/1200),"")</f>
        <v/>
      </c>
    </row>
    <row r="26">
      <c r="A26" t="n">
        <v>5</v>
      </c>
      <c r="B26" s="13">
        <f>IF(A26&lt;=$B$8*12,$B$5*(1+$B$6/100)^INT((A26-1)/12),0)</f>
        <v/>
      </c>
      <c r="C26" s="13">
        <f>IF(A26&lt;=$B$8*12,(C25+B26)*(1+$B$7/1200),"")</f>
        <v/>
      </c>
    </row>
    <row r="27">
      <c r="A27" t="n">
        <v>6</v>
      </c>
      <c r="B27" s="13">
        <f>IF(A27&lt;=$B$8*12,$B$5*(1+$B$6/100)^INT((A27-1)/12),0)</f>
        <v/>
      </c>
      <c r="C27" s="13">
        <f>IF(A27&lt;=$B$8*12,(C26+B27)*(1+$B$7/1200),"")</f>
        <v/>
      </c>
    </row>
    <row r="28">
      <c r="A28" t="n">
        <v>7</v>
      </c>
      <c r="B28" s="13">
        <f>IF(A28&lt;=$B$8*12,$B$5*(1+$B$6/100)^INT((A28-1)/12),0)</f>
        <v/>
      </c>
      <c r="C28" s="13">
        <f>IF(A28&lt;=$B$8*12,(C27+B28)*(1+$B$7/1200),"")</f>
        <v/>
      </c>
    </row>
    <row r="29">
      <c r="A29" t="n">
        <v>8</v>
      </c>
      <c r="B29" s="13">
        <f>IF(A29&lt;=$B$8*12,$B$5*(1+$B$6/100)^INT((A29-1)/12),0)</f>
        <v/>
      </c>
      <c r="C29" s="13">
        <f>IF(A29&lt;=$B$8*12,(C28+B29)*(1+$B$7/1200),"")</f>
        <v/>
      </c>
    </row>
    <row r="30">
      <c r="A30" t="n">
        <v>9</v>
      </c>
      <c r="B30" s="13">
        <f>IF(A30&lt;=$B$8*12,$B$5*(1+$B$6/100)^INT((A30-1)/12),0)</f>
        <v/>
      </c>
      <c r="C30" s="13">
        <f>IF(A30&lt;=$B$8*12,(C29+B30)*(1+$B$7/1200),"")</f>
        <v/>
      </c>
    </row>
    <row r="31">
      <c r="A31" t="n">
        <v>10</v>
      </c>
      <c r="B31" s="13">
        <f>IF(A31&lt;=$B$8*12,$B$5*(1+$B$6/100)^INT((A31-1)/12),0)</f>
        <v/>
      </c>
      <c r="C31" s="13">
        <f>IF(A31&lt;=$B$8*12,(C30+B31)*(1+$B$7/1200),"")</f>
        <v/>
      </c>
    </row>
    <row r="32">
      <c r="A32" t="n">
        <v>11</v>
      </c>
      <c r="B32" s="13">
        <f>IF(A32&lt;=$B$8*12,$B$5*(1+$B$6/100)^INT((A32-1)/12),0)</f>
        <v/>
      </c>
      <c r="C32" s="13">
        <f>IF(A32&lt;=$B$8*12,(C31+B32)*(1+$B$7/1200),"")</f>
        <v/>
      </c>
    </row>
    <row r="33">
      <c r="A33" t="n">
        <v>12</v>
      </c>
      <c r="B33" s="13">
        <f>IF(A33&lt;=$B$8*12,$B$5*(1+$B$6/100)^INT((A33-1)/12),0)</f>
        <v/>
      </c>
      <c r="C33" s="13">
        <f>IF(A33&lt;=$B$8*12,(C32+B33)*(1+$B$7/1200),"")</f>
        <v/>
      </c>
    </row>
    <row r="34">
      <c r="A34" t="n">
        <v>13</v>
      </c>
      <c r="B34" s="13">
        <f>IF(A34&lt;=$B$8*12,$B$5*(1+$B$6/100)^INT((A34-1)/12),0)</f>
        <v/>
      </c>
      <c r="C34" s="13">
        <f>IF(A34&lt;=$B$8*12,(C33+B34)*(1+$B$7/1200),"")</f>
        <v/>
      </c>
    </row>
    <row r="35">
      <c r="A35" t="n">
        <v>14</v>
      </c>
      <c r="B35" s="13">
        <f>IF(A35&lt;=$B$8*12,$B$5*(1+$B$6/100)^INT((A35-1)/12),0)</f>
        <v/>
      </c>
      <c r="C35" s="13">
        <f>IF(A35&lt;=$B$8*12,(C34+B35)*(1+$B$7/1200),"")</f>
        <v/>
      </c>
    </row>
    <row r="36">
      <c r="A36" t="n">
        <v>15</v>
      </c>
      <c r="B36" s="13">
        <f>IF(A36&lt;=$B$8*12,$B$5*(1+$B$6/100)^INT((A36-1)/12),0)</f>
        <v/>
      </c>
      <c r="C36" s="13">
        <f>IF(A36&lt;=$B$8*12,(C35+B36)*(1+$B$7/1200),"")</f>
        <v/>
      </c>
    </row>
    <row r="37">
      <c r="A37" t="n">
        <v>16</v>
      </c>
      <c r="B37" s="13">
        <f>IF(A37&lt;=$B$8*12,$B$5*(1+$B$6/100)^INT((A37-1)/12),0)</f>
        <v/>
      </c>
      <c r="C37" s="13">
        <f>IF(A37&lt;=$B$8*12,(C36+B37)*(1+$B$7/1200),"")</f>
        <v/>
      </c>
    </row>
    <row r="38">
      <c r="A38" t="n">
        <v>17</v>
      </c>
      <c r="B38" s="13">
        <f>IF(A38&lt;=$B$8*12,$B$5*(1+$B$6/100)^INT((A38-1)/12),0)</f>
        <v/>
      </c>
      <c r="C38" s="13">
        <f>IF(A38&lt;=$B$8*12,(C37+B38)*(1+$B$7/1200),"")</f>
        <v/>
      </c>
    </row>
    <row r="39">
      <c r="A39" t="n">
        <v>18</v>
      </c>
      <c r="B39" s="13">
        <f>IF(A39&lt;=$B$8*12,$B$5*(1+$B$6/100)^INT((A39-1)/12),0)</f>
        <v/>
      </c>
      <c r="C39" s="13">
        <f>IF(A39&lt;=$B$8*12,(C38+B39)*(1+$B$7/1200),"")</f>
        <v/>
      </c>
    </row>
    <row r="40">
      <c r="A40" t="n">
        <v>19</v>
      </c>
      <c r="B40" s="13">
        <f>IF(A40&lt;=$B$8*12,$B$5*(1+$B$6/100)^INT((A40-1)/12),0)</f>
        <v/>
      </c>
      <c r="C40" s="13">
        <f>IF(A40&lt;=$B$8*12,(C39+B40)*(1+$B$7/1200),"")</f>
        <v/>
      </c>
    </row>
    <row r="41">
      <c r="A41" t="n">
        <v>20</v>
      </c>
      <c r="B41" s="13">
        <f>IF(A41&lt;=$B$8*12,$B$5*(1+$B$6/100)^INT((A41-1)/12),0)</f>
        <v/>
      </c>
      <c r="C41" s="13">
        <f>IF(A41&lt;=$B$8*12,(C40+B41)*(1+$B$7/1200),"")</f>
        <v/>
      </c>
    </row>
    <row r="42">
      <c r="A42" t="n">
        <v>21</v>
      </c>
      <c r="B42" s="13">
        <f>IF(A42&lt;=$B$8*12,$B$5*(1+$B$6/100)^INT((A42-1)/12),0)</f>
        <v/>
      </c>
      <c r="C42" s="13">
        <f>IF(A42&lt;=$B$8*12,(C41+B42)*(1+$B$7/1200),"")</f>
        <v/>
      </c>
    </row>
    <row r="43">
      <c r="A43" t="n">
        <v>22</v>
      </c>
      <c r="B43" s="13">
        <f>IF(A43&lt;=$B$8*12,$B$5*(1+$B$6/100)^INT((A43-1)/12),0)</f>
        <v/>
      </c>
      <c r="C43" s="13">
        <f>IF(A43&lt;=$B$8*12,(C42+B43)*(1+$B$7/1200),"")</f>
        <v/>
      </c>
    </row>
    <row r="44">
      <c r="A44" t="n">
        <v>23</v>
      </c>
      <c r="B44" s="13">
        <f>IF(A44&lt;=$B$8*12,$B$5*(1+$B$6/100)^INT((A44-1)/12),0)</f>
        <v/>
      </c>
      <c r="C44" s="13">
        <f>IF(A44&lt;=$B$8*12,(C43+B44)*(1+$B$7/1200),"")</f>
        <v/>
      </c>
    </row>
    <row r="45">
      <c r="A45" t="n">
        <v>24</v>
      </c>
      <c r="B45" s="13">
        <f>IF(A45&lt;=$B$8*12,$B$5*(1+$B$6/100)^INT((A45-1)/12),0)</f>
        <v/>
      </c>
      <c r="C45" s="13">
        <f>IF(A45&lt;=$B$8*12,(C44+B45)*(1+$B$7/1200),"")</f>
        <v/>
      </c>
    </row>
    <row r="46">
      <c r="A46" t="n">
        <v>25</v>
      </c>
      <c r="B46" s="13">
        <f>IF(A46&lt;=$B$8*12,$B$5*(1+$B$6/100)^INT((A46-1)/12),0)</f>
        <v/>
      </c>
      <c r="C46" s="13">
        <f>IF(A46&lt;=$B$8*12,(C45+B46)*(1+$B$7/1200),"")</f>
        <v/>
      </c>
    </row>
    <row r="47">
      <c r="A47" t="n">
        <v>26</v>
      </c>
      <c r="B47" s="13">
        <f>IF(A47&lt;=$B$8*12,$B$5*(1+$B$6/100)^INT((A47-1)/12),0)</f>
        <v/>
      </c>
      <c r="C47" s="13">
        <f>IF(A47&lt;=$B$8*12,(C46+B47)*(1+$B$7/1200),"")</f>
        <v/>
      </c>
    </row>
    <row r="48">
      <c r="A48" t="n">
        <v>27</v>
      </c>
      <c r="B48" s="13">
        <f>IF(A48&lt;=$B$8*12,$B$5*(1+$B$6/100)^INT((A48-1)/12),0)</f>
        <v/>
      </c>
      <c r="C48" s="13">
        <f>IF(A48&lt;=$B$8*12,(C47+B48)*(1+$B$7/1200),"")</f>
        <v/>
      </c>
    </row>
    <row r="49">
      <c r="A49" t="n">
        <v>28</v>
      </c>
      <c r="B49" s="13">
        <f>IF(A49&lt;=$B$8*12,$B$5*(1+$B$6/100)^INT((A49-1)/12),0)</f>
        <v/>
      </c>
      <c r="C49" s="13">
        <f>IF(A49&lt;=$B$8*12,(C48+B49)*(1+$B$7/1200),"")</f>
        <v/>
      </c>
    </row>
    <row r="50">
      <c r="A50" t="n">
        <v>29</v>
      </c>
      <c r="B50" s="13">
        <f>IF(A50&lt;=$B$8*12,$B$5*(1+$B$6/100)^INT((A50-1)/12),0)</f>
        <v/>
      </c>
      <c r="C50" s="13">
        <f>IF(A50&lt;=$B$8*12,(C49+B50)*(1+$B$7/1200),"")</f>
        <v/>
      </c>
    </row>
    <row r="51">
      <c r="A51" t="n">
        <v>30</v>
      </c>
      <c r="B51" s="13">
        <f>IF(A51&lt;=$B$8*12,$B$5*(1+$B$6/100)^INT((A51-1)/12),0)</f>
        <v/>
      </c>
      <c r="C51" s="13">
        <f>IF(A51&lt;=$B$8*12,(C50+B51)*(1+$B$7/1200),"")</f>
        <v/>
      </c>
    </row>
    <row r="52">
      <c r="A52" t="n">
        <v>31</v>
      </c>
      <c r="B52" s="13">
        <f>IF(A52&lt;=$B$8*12,$B$5*(1+$B$6/100)^INT((A52-1)/12),0)</f>
        <v/>
      </c>
      <c r="C52" s="13">
        <f>IF(A52&lt;=$B$8*12,(C51+B52)*(1+$B$7/1200),"")</f>
        <v/>
      </c>
    </row>
    <row r="53">
      <c r="A53" t="n">
        <v>32</v>
      </c>
      <c r="B53" s="13">
        <f>IF(A53&lt;=$B$8*12,$B$5*(1+$B$6/100)^INT((A53-1)/12),0)</f>
        <v/>
      </c>
      <c r="C53" s="13">
        <f>IF(A53&lt;=$B$8*12,(C52+B53)*(1+$B$7/1200),"")</f>
        <v/>
      </c>
    </row>
    <row r="54">
      <c r="A54" t="n">
        <v>33</v>
      </c>
      <c r="B54" s="13">
        <f>IF(A54&lt;=$B$8*12,$B$5*(1+$B$6/100)^INT((A54-1)/12),0)</f>
        <v/>
      </c>
      <c r="C54" s="13">
        <f>IF(A54&lt;=$B$8*12,(C53+B54)*(1+$B$7/1200),"")</f>
        <v/>
      </c>
    </row>
    <row r="55">
      <c r="A55" t="n">
        <v>34</v>
      </c>
      <c r="B55" s="13">
        <f>IF(A55&lt;=$B$8*12,$B$5*(1+$B$6/100)^INT((A55-1)/12),0)</f>
        <v/>
      </c>
      <c r="C55" s="13">
        <f>IF(A55&lt;=$B$8*12,(C54+B55)*(1+$B$7/1200),"")</f>
        <v/>
      </c>
    </row>
    <row r="56">
      <c r="A56" t="n">
        <v>35</v>
      </c>
      <c r="B56" s="13">
        <f>IF(A56&lt;=$B$8*12,$B$5*(1+$B$6/100)^INT((A56-1)/12),0)</f>
        <v/>
      </c>
      <c r="C56" s="13">
        <f>IF(A56&lt;=$B$8*12,(C55+B56)*(1+$B$7/1200),"")</f>
        <v/>
      </c>
    </row>
    <row r="57">
      <c r="A57" t="n">
        <v>36</v>
      </c>
      <c r="B57" s="13">
        <f>IF(A57&lt;=$B$8*12,$B$5*(1+$B$6/100)^INT((A57-1)/12),0)</f>
        <v/>
      </c>
      <c r="C57" s="13">
        <f>IF(A57&lt;=$B$8*12,(C56+B57)*(1+$B$7/1200),"")</f>
        <v/>
      </c>
    </row>
    <row r="58">
      <c r="A58" t="n">
        <v>37</v>
      </c>
      <c r="B58" s="13">
        <f>IF(A58&lt;=$B$8*12,$B$5*(1+$B$6/100)^INT((A58-1)/12),0)</f>
        <v/>
      </c>
      <c r="C58" s="13">
        <f>IF(A58&lt;=$B$8*12,(C57+B58)*(1+$B$7/1200),"")</f>
        <v/>
      </c>
    </row>
    <row r="59">
      <c r="A59" t="n">
        <v>38</v>
      </c>
      <c r="B59" s="13">
        <f>IF(A59&lt;=$B$8*12,$B$5*(1+$B$6/100)^INT((A59-1)/12),0)</f>
        <v/>
      </c>
      <c r="C59" s="13">
        <f>IF(A59&lt;=$B$8*12,(C58+B59)*(1+$B$7/1200),"")</f>
        <v/>
      </c>
    </row>
    <row r="60">
      <c r="A60" t="n">
        <v>39</v>
      </c>
      <c r="B60" s="13">
        <f>IF(A60&lt;=$B$8*12,$B$5*(1+$B$6/100)^INT((A60-1)/12),0)</f>
        <v/>
      </c>
      <c r="C60" s="13">
        <f>IF(A60&lt;=$B$8*12,(C59+B60)*(1+$B$7/1200),"")</f>
        <v/>
      </c>
    </row>
    <row r="61">
      <c r="A61" t="n">
        <v>40</v>
      </c>
      <c r="B61" s="13">
        <f>IF(A61&lt;=$B$8*12,$B$5*(1+$B$6/100)^INT((A61-1)/12),0)</f>
        <v/>
      </c>
      <c r="C61" s="13">
        <f>IF(A61&lt;=$B$8*12,(C60+B61)*(1+$B$7/1200),"")</f>
        <v/>
      </c>
    </row>
    <row r="62">
      <c r="A62" t="n">
        <v>41</v>
      </c>
      <c r="B62" s="13">
        <f>IF(A62&lt;=$B$8*12,$B$5*(1+$B$6/100)^INT((A62-1)/12),0)</f>
        <v/>
      </c>
      <c r="C62" s="13">
        <f>IF(A62&lt;=$B$8*12,(C61+B62)*(1+$B$7/1200),"")</f>
        <v/>
      </c>
    </row>
    <row r="63">
      <c r="A63" t="n">
        <v>42</v>
      </c>
      <c r="B63" s="13">
        <f>IF(A63&lt;=$B$8*12,$B$5*(1+$B$6/100)^INT((A63-1)/12),0)</f>
        <v/>
      </c>
      <c r="C63" s="13">
        <f>IF(A63&lt;=$B$8*12,(C62+B63)*(1+$B$7/1200),"")</f>
        <v/>
      </c>
    </row>
    <row r="64">
      <c r="A64" t="n">
        <v>43</v>
      </c>
      <c r="B64" s="13">
        <f>IF(A64&lt;=$B$8*12,$B$5*(1+$B$6/100)^INT((A64-1)/12),0)</f>
        <v/>
      </c>
      <c r="C64" s="13">
        <f>IF(A64&lt;=$B$8*12,(C63+B64)*(1+$B$7/1200),"")</f>
        <v/>
      </c>
    </row>
    <row r="65">
      <c r="A65" t="n">
        <v>44</v>
      </c>
      <c r="B65" s="13">
        <f>IF(A65&lt;=$B$8*12,$B$5*(1+$B$6/100)^INT((A65-1)/12),0)</f>
        <v/>
      </c>
      <c r="C65" s="13">
        <f>IF(A65&lt;=$B$8*12,(C64+B65)*(1+$B$7/1200),"")</f>
        <v/>
      </c>
    </row>
    <row r="66">
      <c r="A66" t="n">
        <v>45</v>
      </c>
      <c r="B66" s="13">
        <f>IF(A66&lt;=$B$8*12,$B$5*(1+$B$6/100)^INT((A66-1)/12),0)</f>
        <v/>
      </c>
      <c r="C66" s="13">
        <f>IF(A66&lt;=$B$8*12,(C65+B66)*(1+$B$7/1200),"")</f>
        <v/>
      </c>
    </row>
    <row r="67">
      <c r="A67" t="n">
        <v>46</v>
      </c>
      <c r="B67" s="13">
        <f>IF(A67&lt;=$B$8*12,$B$5*(1+$B$6/100)^INT((A67-1)/12),0)</f>
        <v/>
      </c>
      <c r="C67" s="13">
        <f>IF(A67&lt;=$B$8*12,(C66+B67)*(1+$B$7/1200),"")</f>
        <v/>
      </c>
    </row>
    <row r="68">
      <c r="A68" t="n">
        <v>47</v>
      </c>
      <c r="B68" s="13">
        <f>IF(A68&lt;=$B$8*12,$B$5*(1+$B$6/100)^INT((A68-1)/12),0)</f>
        <v/>
      </c>
      <c r="C68" s="13">
        <f>IF(A68&lt;=$B$8*12,(C67+B68)*(1+$B$7/1200),"")</f>
        <v/>
      </c>
    </row>
    <row r="69">
      <c r="A69" t="n">
        <v>48</v>
      </c>
      <c r="B69" s="13">
        <f>IF(A69&lt;=$B$8*12,$B$5*(1+$B$6/100)^INT((A69-1)/12),0)</f>
        <v/>
      </c>
      <c r="C69" s="13">
        <f>IF(A69&lt;=$B$8*12,(C68+B69)*(1+$B$7/1200),"")</f>
        <v/>
      </c>
    </row>
    <row r="70">
      <c r="A70" t="n">
        <v>49</v>
      </c>
      <c r="B70" s="13">
        <f>IF(A70&lt;=$B$8*12,$B$5*(1+$B$6/100)^INT((A70-1)/12),0)</f>
        <v/>
      </c>
      <c r="C70" s="13">
        <f>IF(A70&lt;=$B$8*12,(C69+B70)*(1+$B$7/1200),"")</f>
        <v/>
      </c>
    </row>
    <row r="71">
      <c r="A71" t="n">
        <v>50</v>
      </c>
      <c r="B71" s="13">
        <f>IF(A71&lt;=$B$8*12,$B$5*(1+$B$6/100)^INT((A71-1)/12),0)</f>
        <v/>
      </c>
      <c r="C71" s="13">
        <f>IF(A71&lt;=$B$8*12,(C70+B71)*(1+$B$7/1200),"")</f>
        <v/>
      </c>
    </row>
    <row r="72">
      <c r="A72" t="n">
        <v>51</v>
      </c>
      <c r="B72" s="13">
        <f>IF(A72&lt;=$B$8*12,$B$5*(1+$B$6/100)^INT((A72-1)/12),0)</f>
        <v/>
      </c>
      <c r="C72" s="13">
        <f>IF(A72&lt;=$B$8*12,(C71+B72)*(1+$B$7/1200),"")</f>
        <v/>
      </c>
    </row>
    <row r="73">
      <c r="A73" t="n">
        <v>52</v>
      </c>
      <c r="B73" s="13">
        <f>IF(A73&lt;=$B$8*12,$B$5*(1+$B$6/100)^INT((A73-1)/12),0)</f>
        <v/>
      </c>
      <c r="C73" s="13">
        <f>IF(A73&lt;=$B$8*12,(C72+B73)*(1+$B$7/1200),"")</f>
        <v/>
      </c>
    </row>
    <row r="74">
      <c r="A74" t="n">
        <v>53</v>
      </c>
      <c r="B74" s="13">
        <f>IF(A74&lt;=$B$8*12,$B$5*(1+$B$6/100)^INT((A74-1)/12),0)</f>
        <v/>
      </c>
      <c r="C74" s="13">
        <f>IF(A74&lt;=$B$8*12,(C73+B74)*(1+$B$7/1200),"")</f>
        <v/>
      </c>
    </row>
    <row r="75">
      <c r="A75" t="n">
        <v>54</v>
      </c>
      <c r="B75" s="13">
        <f>IF(A75&lt;=$B$8*12,$B$5*(1+$B$6/100)^INT((A75-1)/12),0)</f>
        <v/>
      </c>
      <c r="C75" s="13">
        <f>IF(A75&lt;=$B$8*12,(C74+B75)*(1+$B$7/1200),"")</f>
        <v/>
      </c>
    </row>
    <row r="76">
      <c r="A76" t="n">
        <v>55</v>
      </c>
      <c r="B76" s="13">
        <f>IF(A76&lt;=$B$8*12,$B$5*(1+$B$6/100)^INT((A76-1)/12),0)</f>
        <v/>
      </c>
      <c r="C76" s="13">
        <f>IF(A76&lt;=$B$8*12,(C75+B76)*(1+$B$7/1200),"")</f>
        <v/>
      </c>
    </row>
    <row r="77">
      <c r="A77" t="n">
        <v>56</v>
      </c>
      <c r="B77" s="13">
        <f>IF(A77&lt;=$B$8*12,$B$5*(1+$B$6/100)^INT((A77-1)/12),0)</f>
        <v/>
      </c>
      <c r="C77" s="13">
        <f>IF(A77&lt;=$B$8*12,(C76+B77)*(1+$B$7/1200),"")</f>
        <v/>
      </c>
    </row>
    <row r="78">
      <c r="A78" t="n">
        <v>57</v>
      </c>
      <c r="B78" s="13">
        <f>IF(A78&lt;=$B$8*12,$B$5*(1+$B$6/100)^INT((A78-1)/12),0)</f>
        <v/>
      </c>
      <c r="C78" s="13">
        <f>IF(A78&lt;=$B$8*12,(C77+B78)*(1+$B$7/1200),"")</f>
        <v/>
      </c>
    </row>
    <row r="79">
      <c r="A79" t="n">
        <v>58</v>
      </c>
      <c r="B79" s="13">
        <f>IF(A79&lt;=$B$8*12,$B$5*(1+$B$6/100)^INT((A79-1)/12),0)</f>
        <v/>
      </c>
      <c r="C79" s="13">
        <f>IF(A79&lt;=$B$8*12,(C78+B79)*(1+$B$7/1200),"")</f>
        <v/>
      </c>
    </row>
    <row r="80">
      <c r="A80" t="n">
        <v>59</v>
      </c>
      <c r="B80" s="13">
        <f>IF(A80&lt;=$B$8*12,$B$5*(1+$B$6/100)^INT((A80-1)/12),0)</f>
        <v/>
      </c>
      <c r="C80" s="13">
        <f>IF(A80&lt;=$B$8*12,(C79+B80)*(1+$B$7/1200),"")</f>
        <v/>
      </c>
    </row>
    <row r="81">
      <c r="A81" t="n">
        <v>60</v>
      </c>
      <c r="B81" s="13">
        <f>IF(A81&lt;=$B$8*12,$B$5*(1+$B$6/100)^INT((A81-1)/12),0)</f>
        <v/>
      </c>
      <c r="C81" s="13">
        <f>IF(A81&lt;=$B$8*12,(C80+B81)*(1+$B$7/1200),"")</f>
        <v/>
      </c>
    </row>
    <row r="82">
      <c r="A82" t="n">
        <v>61</v>
      </c>
      <c r="B82" s="13">
        <f>IF(A82&lt;=$B$8*12,$B$5*(1+$B$6/100)^INT((A82-1)/12),0)</f>
        <v/>
      </c>
      <c r="C82" s="13">
        <f>IF(A82&lt;=$B$8*12,(C81+B82)*(1+$B$7/1200),"")</f>
        <v/>
      </c>
    </row>
    <row r="83">
      <c r="A83" t="n">
        <v>62</v>
      </c>
      <c r="B83" s="13">
        <f>IF(A83&lt;=$B$8*12,$B$5*(1+$B$6/100)^INT((A83-1)/12),0)</f>
        <v/>
      </c>
      <c r="C83" s="13">
        <f>IF(A83&lt;=$B$8*12,(C82+B83)*(1+$B$7/1200),"")</f>
        <v/>
      </c>
    </row>
    <row r="84">
      <c r="A84" t="n">
        <v>63</v>
      </c>
      <c r="B84" s="13">
        <f>IF(A84&lt;=$B$8*12,$B$5*(1+$B$6/100)^INT((A84-1)/12),0)</f>
        <v/>
      </c>
      <c r="C84" s="13">
        <f>IF(A84&lt;=$B$8*12,(C83+B84)*(1+$B$7/1200),"")</f>
        <v/>
      </c>
    </row>
    <row r="85">
      <c r="A85" t="n">
        <v>64</v>
      </c>
      <c r="B85" s="13">
        <f>IF(A85&lt;=$B$8*12,$B$5*(1+$B$6/100)^INT((A85-1)/12),0)</f>
        <v/>
      </c>
      <c r="C85" s="13">
        <f>IF(A85&lt;=$B$8*12,(C84+B85)*(1+$B$7/1200),"")</f>
        <v/>
      </c>
    </row>
    <row r="86">
      <c r="A86" t="n">
        <v>65</v>
      </c>
      <c r="B86" s="13">
        <f>IF(A86&lt;=$B$8*12,$B$5*(1+$B$6/100)^INT((A86-1)/12),0)</f>
        <v/>
      </c>
      <c r="C86" s="13">
        <f>IF(A86&lt;=$B$8*12,(C85+B86)*(1+$B$7/1200),"")</f>
        <v/>
      </c>
    </row>
    <row r="87">
      <c r="A87" t="n">
        <v>66</v>
      </c>
      <c r="B87" s="13">
        <f>IF(A87&lt;=$B$8*12,$B$5*(1+$B$6/100)^INT((A87-1)/12),0)</f>
        <v/>
      </c>
      <c r="C87" s="13">
        <f>IF(A87&lt;=$B$8*12,(C86+B87)*(1+$B$7/1200),"")</f>
        <v/>
      </c>
    </row>
    <row r="88">
      <c r="A88" t="n">
        <v>67</v>
      </c>
      <c r="B88" s="13">
        <f>IF(A88&lt;=$B$8*12,$B$5*(1+$B$6/100)^INT((A88-1)/12),0)</f>
        <v/>
      </c>
      <c r="C88" s="13">
        <f>IF(A88&lt;=$B$8*12,(C87+B88)*(1+$B$7/1200),"")</f>
        <v/>
      </c>
    </row>
    <row r="89">
      <c r="A89" t="n">
        <v>68</v>
      </c>
      <c r="B89" s="13">
        <f>IF(A89&lt;=$B$8*12,$B$5*(1+$B$6/100)^INT((A89-1)/12),0)</f>
        <v/>
      </c>
      <c r="C89" s="13">
        <f>IF(A89&lt;=$B$8*12,(C88+B89)*(1+$B$7/1200),"")</f>
        <v/>
      </c>
    </row>
    <row r="90">
      <c r="A90" t="n">
        <v>69</v>
      </c>
      <c r="B90" s="13">
        <f>IF(A90&lt;=$B$8*12,$B$5*(1+$B$6/100)^INT((A90-1)/12),0)</f>
        <v/>
      </c>
      <c r="C90" s="13">
        <f>IF(A90&lt;=$B$8*12,(C89+B90)*(1+$B$7/1200),"")</f>
        <v/>
      </c>
    </row>
    <row r="91">
      <c r="A91" t="n">
        <v>70</v>
      </c>
      <c r="B91" s="13">
        <f>IF(A91&lt;=$B$8*12,$B$5*(1+$B$6/100)^INT((A91-1)/12),0)</f>
        <v/>
      </c>
      <c r="C91" s="13">
        <f>IF(A91&lt;=$B$8*12,(C90+B91)*(1+$B$7/1200),"")</f>
        <v/>
      </c>
    </row>
    <row r="92">
      <c r="A92" t="n">
        <v>71</v>
      </c>
      <c r="B92" s="13">
        <f>IF(A92&lt;=$B$8*12,$B$5*(1+$B$6/100)^INT((A92-1)/12),0)</f>
        <v/>
      </c>
      <c r="C92" s="13">
        <f>IF(A92&lt;=$B$8*12,(C91+B92)*(1+$B$7/1200),"")</f>
        <v/>
      </c>
    </row>
    <row r="93">
      <c r="A93" t="n">
        <v>72</v>
      </c>
      <c r="B93" s="13">
        <f>IF(A93&lt;=$B$8*12,$B$5*(1+$B$6/100)^INT((A93-1)/12),0)</f>
        <v/>
      </c>
      <c r="C93" s="13">
        <f>IF(A93&lt;=$B$8*12,(C92+B93)*(1+$B$7/1200),"")</f>
        <v/>
      </c>
    </row>
    <row r="94">
      <c r="A94" t="n">
        <v>73</v>
      </c>
      <c r="B94" s="13">
        <f>IF(A94&lt;=$B$8*12,$B$5*(1+$B$6/100)^INT((A94-1)/12),0)</f>
        <v/>
      </c>
      <c r="C94" s="13">
        <f>IF(A94&lt;=$B$8*12,(C93+B94)*(1+$B$7/1200),"")</f>
        <v/>
      </c>
    </row>
    <row r="95">
      <c r="A95" t="n">
        <v>74</v>
      </c>
      <c r="B95" s="13">
        <f>IF(A95&lt;=$B$8*12,$B$5*(1+$B$6/100)^INT((A95-1)/12),0)</f>
        <v/>
      </c>
      <c r="C95" s="13">
        <f>IF(A95&lt;=$B$8*12,(C94+B95)*(1+$B$7/1200),"")</f>
        <v/>
      </c>
    </row>
    <row r="96">
      <c r="A96" t="n">
        <v>75</v>
      </c>
      <c r="B96" s="13">
        <f>IF(A96&lt;=$B$8*12,$B$5*(1+$B$6/100)^INT((A96-1)/12),0)</f>
        <v/>
      </c>
      <c r="C96" s="13">
        <f>IF(A96&lt;=$B$8*12,(C95+B96)*(1+$B$7/1200),"")</f>
        <v/>
      </c>
    </row>
    <row r="97">
      <c r="A97" t="n">
        <v>76</v>
      </c>
      <c r="B97" s="13">
        <f>IF(A97&lt;=$B$8*12,$B$5*(1+$B$6/100)^INT((A97-1)/12),0)</f>
        <v/>
      </c>
      <c r="C97" s="13">
        <f>IF(A97&lt;=$B$8*12,(C96+B97)*(1+$B$7/1200),"")</f>
        <v/>
      </c>
    </row>
    <row r="98">
      <c r="A98" t="n">
        <v>77</v>
      </c>
      <c r="B98" s="13">
        <f>IF(A98&lt;=$B$8*12,$B$5*(1+$B$6/100)^INT((A98-1)/12),0)</f>
        <v/>
      </c>
      <c r="C98" s="13">
        <f>IF(A98&lt;=$B$8*12,(C97+B98)*(1+$B$7/1200),"")</f>
        <v/>
      </c>
    </row>
    <row r="99">
      <c r="A99" t="n">
        <v>78</v>
      </c>
      <c r="B99" s="13">
        <f>IF(A99&lt;=$B$8*12,$B$5*(1+$B$6/100)^INT((A99-1)/12),0)</f>
        <v/>
      </c>
      <c r="C99" s="13">
        <f>IF(A99&lt;=$B$8*12,(C98+B99)*(1+$B$7/1200),"")</f>
        <v/>
      </c>
    </row>
    <row r="100">
      <c r="A100" t="n">
        <v>79</v>
      </c>
      <c r="B100" s="13">
        <f>IF(A100&lt;=$B$8*12,$B$5*(1+$B$6/100)^INT((A100-1)/12),0)</f>
        <v/>
      </c>
      <c r="C100" s="13">
        <f>IF(A100&lt;=$B$8*12,(C99+B100)*(1+$B$7/1200),"")</f>
        <v/>
      </c>
    </row>
    <row r="101">
      <c r="A101" t="n">
        <v>80</v>
      </c>
      <c r="B101" s="13">
        <f>IF(A101&lt;=$B$8*12,$B$5*(1+$B$6/100)^INT((A101-1)/12),0)</f>
        <v/>
      </c>
      <c r="C101" s="13">
        <f>IF(A101&lt;=$B$8*12,(C100+B101)*(1+$B$7/1200),"")</f>
        <v/>
      </c>
    </row>
    <row r="102">
      <c r="A102" t="n">
        <v>81</v>
      </c>
      <c r="B102" s="13">
        <f>IF(A102&lt;=$B$8*12,$B$5*(1+$B$6/100)^INT((A102-1)/12),0)</f>
        <v/>
      </c>
      <c r="C102" s="13">
        <f>IF(A102&lt;=$B$8*12,(C101+B102)*(1+$B$7/1200),"")</f>
        <v/>
      </c>
    </row>
    <row r="103">
      <c r="A103" t="n">
        <v>82</v>
      </c>
      <c r="B103" s="13">
        <f>IF(A103&lt;=$B$8*12,$B$5*(1+$B$6/100)^INT((A103-1)/12),0)</f>
        <v/>
      </c>
      <c r="C103" s="13">
        <f>IF(A103&lt;=$B$8*12,(C102+B103)*(1+$B$7/1200),"")</f>
        <v/>
      </c>
    </row>
    <row r="104">
      <c r="A104" t="n">
        <v>83</v>
      </c>
      <c r="B104" s="13">
        <f>IF(A104&lt;=$B$8*12,$B$5*(1+$B$6/100)^INT((A104-1)/12),0)</f>
        <v/>
      </c>
      <c r="C104" s="13">
        <f>IF(A104&lt;=$B$8*12,(C103+B104)*(1+$B$7/1200),"")</f>
        <v/>
      </c>
    </row>
    <row r="105">
      <c r="A105" t="n">
        <v>84</v>
      </c>
      <c r="B105" s="13">
        <f>IF(A105&lt;=$B$8*12,$B$5*(1+$B$6/100)^INT((A105-1)/12),0)</f>
        <v/>
      </c>
      <c r="C105" s="13">
        <f>IF(A105&lt;=$B$8*12,(C104+B105)*(1+$B$7/1200),"")</f>
        <v/>
      </c>
    </row>
    <row r="106">
      <c r="A106" t="n">
        <v>85</v>
      </c>
      <c r="B106" s="13">
        <f>IF(A106&lt;=$B$8*12,$B$5*(1+$B$6/100)^INT((A106-1)/12),0)</f>
        <v/>
      </c>
      <c r="C106" s="13">
        <f>IF(A106&lt;=$B$8*12,(C105+B106)*(1+$B$7/1200),"")</f>
        <v/>
      </c>
    </row>
    <row r="107">
      <c r="A107" t="n">
        <v>86</v>
      </c>
      <c r="B107" s="13">
        <f>IF(A107&lt;=$B$8*12,$B$5*(1+$B$6/100)^INT((A107-1)/12),0)</f>
        <v/>
      </c>
      <c r="C107" s="13">
        <f>IF(A107&lt;=$B$8*12,(C106+B107)*(1+$B$7/1200),"")</f>
        <v/>
      </c>
    </row>
    <row r="108">
      <c r="A108" t="n">
        <v>87</v>
      </c>
      <c r="B108" s="13">
        <f>IF(A108&lt;=$B$8*12,$B$5*(1+$B$6/100)^INT((A108-1)/12),0)</f>
        <v/>
      </c>
      <c r="C108" s="13">
        <f>IF(A108&lt;=$B$8*12,(C107+B108)*(1+$B$7/1200),"")</f>
        <v/>
      </c>
    </row>
    <row r="109">
      <c r="A109" t="n">
        <v>88</v>
      </c>
      <c r="B109" s="13">
        <f>IF(A109&lt;=$B$8*12,$B$5*(1+$B$6/100)^INT((A109-1)/12),0)</f>
        <v/>
      </c>
      <c r="C109" s="13">
        <f>IF(A109&lt;=$B$8*12,(C108+B109)*(1+$B$7/1200),"")</f>
        <v/>
      </c>
    </row>
    <row r="110">
      <c r="A110" t="n">
        <v>89</v>
      </c>
      <c r="B110" s="13">
        <f>IF(A110&lt;=$B$8*12,$B$5*(1+$B$6/100)^INT((A110-1)/12),0)</f>
        <v/>
      </c>
      <c r="C110" s="13">
        <f>IF(A110&lt;=$B$8*12,(C109+B110)*(1+$B$7/1200),"")</f>
        <v/>
      </c>
    </row>
    <row r="111">
      <c r="A111" t="n">
        <v>90</v>
      </c>
      <c r="B111" s="13">
        <f>IF(A111&lt;=$B$8*12,$B$5*(1+$B$6/100)^INT((A111-1)/12),0)</f>
        <v/>
      </c>
      <c r="C111" s="13">
        <f>IF(A111&lt;=$B$8*12,(C110+B111)*(1+$B$7/1200),"")</f>
        <v/>
      </c>
    </row>
    <row r="112">
      <c r="A112" t="n">
        <v>91</v>
      </c>
      <c r="B112" s="13">
        <f>IF(A112&lt;=$B$8*12,$B$5*(1+$B$6/100)^INT((A112-1)/12),0)</f>
        <v/>
      </c>
      <c r="C112" s="13">
        <f>IF(A112&lt;=$B$8*12,(C111+B112)*(1+$B$7/1200),"")</f>
        <v/>
      </c>
    </row>
    <row r="113">
      <c r="A113" t="n">
        <v>92</v>
      </c>
      <c r="B113" s="13">
        <f>IF(A113&lt;=$B$8*12,$B$5*(1+$B$6/100)^INT((A113-1)/12),0)</f>
        <v/>
      </c>
      <c r="C113" s="13">
        <f>IF(A113&lt;=$B$8*12,(C112+B113)*(1+$B$7/1200),"")</f>
        <v/>
      </c>
    </row>
    <row r="114">
      <c r="A114" t="n">
        <v>93</v>
      </c>
      <c r="B114" s="13">
        <f>IF(A114&lt;=$B$8*12,$B$5*(1+$B$6/100)^INT((A114-1)/12),0)</f>
        <v/>
      </c>
      <c r="C114" s="13">
        <f>IF(A114&lt;=$B$8*12,(C113+B114)*(1+$B$7/1200),"")</f>
        <v/>
      </c>
    </row>
    <row r="115">
      <c r="A115" t="n">
        <v>94</v>
      </c>
      <c r="B115" s="13">
        <f>IF(A115&lt;=$B$8*12,$B$5*(1+$B$6/100)^INT((A115-1)/12),0)</f>
        <v/>
      </c>
      <c r="C115" s="13">
        <f>IF(A115&lt;=$B$8*12,(C114+B115)*(1+$B$7/1200),"")</f>
        <v/>
      </c>
    </row>
    <row r="116">
      <c r="A116" t="n">
        <v>95</v>
      </c>
      <c r="B116" s="13">
        <f>IF(A116&lt;=$B$8*12,$B$5*(1+$B$6/100)^INT((A116-1)/12),0)</f>
        <v/>
      </c>
      <c r="C116" s="13">
        <f>IF(A116&lt;=$B$8*12,(C115+B116)*(1+$B$7/1200),"")</f>
        <v/>
      </c>
    </row>
    <row r="117">
      <c r="A117" t="n">
        <v>96</v>
      </c>
      <c r="B117" s="13">
        <f>IF(A117&lt;=$B$8*12,$B$5*(1+$B$6/100)^INT((A117-1)/12),0)</f>
        <v/>
      </c>
      <c r="C117" s="13">
        <f>IF(A117&lt;=$B$8*12,(C116+B117)*(1+$B$7/1200),"")</f>
        <v/>
      </c>
    </row>
    <row r="118">
      <c r="A118" t="n">
        <v>97</v>
      </c>
      <c r="B118" s="13">
        <f>IF(A118&lt;=$B$8*12,$B$5*(1+$B$6/100)^INT((A118-1)/12),0)</f>
        <v/>
      </c>
      <c r="C118" s="13">
        <f>IF(A118&lt;=$B$8*12,(C117+B118)*(1+$B$7/1200),"")</f>
        <v/>
      </c>
    </row>
    <row r="119">
      <c r="A119" t="n">
        <v>98</v>
      </c>
      <c r="B119" s="13">
        <f>IF(A119&lt;=$B$8*12,$B$5*(1+$B$6/100)^INT((A119-1)/12),0)</f>
        <v/>
      </c>
      <c r="C119" s="13">
        <f>IF(A119&lt;=$B$8*12,(C118+B119)*(1+$B$7/1200),"")</f>
        <v/>
      </c>
    </row>
    <row r="120">
      <c r="A120" t="n">
        <v>99</v>
      </c>
      <c r="B120" s="13">
        <f>IF(A120&lt;=$B$8*12,$B$5*(1+$B$6/100)^INT((A120-1)/12),0)</f>
        <v/>
      </c>
      <c r="C120" s="13">
        <f>IF(A120&lt;=$B$8*12,(C119+B120)*(1+$B$7/1200),"")</f>
        <v/>
      </c>
    </row>
    <row r="121">
      <c r="A121" t="n">
        <v>100</v>
      </c>
      <c r="B121" s="13">
        <f>IF(A121&lt;=$B$8*12,$B$5*(1+$B$6/100)^INT((A121-1)/12),0)</f>
        <v/>
      </c>
      <c r="C121" s="13">
        <f>IF(A121&lt;=$B$8*12,(C120+B121)*(1+$B$7/1200),"")</f>
        <v/>
      </c>
    </row>
    <row r="122">
      <c r="A122" t="n">
        <v>101</v>
      </c>
      <c r="B122" s="13">
        <f>IF(A122&lt;=$B$8*12,$B$5*(1+$B$6/100)^INT((A122-1)/12),0)</f>
        <v/>
      </c>
      <c r="C122" s="13">
        <f>IF(A122&lt;=$B$8*12,(C121+B122)*(1+$B$7/1200),"")</f>
        <v/>
      </c>
    </row>
    <row r="123">
      <c r="A123" t="n">
        <v>102</v>
      </c>
      <c r="B123" s="13">
        <f>IF(A123&lt;=$B$8*12,$B$5*(1+$B$6/100)^INT((A123-1)/12),0)</f>
        <v/>
      </c>
      <c r="C123" s="13">
        <f>IF(A123&lt;=$B$8*12,(C122+B123)*(1+$B$7/1200),"")</f>
        <v/>
      </c>
    </row>
    <row r="124">
      <c r="A124" t="n">
        <v>103</v>
      </c>
      <c r="B124" s="13">
        <f>IF(A124&lt;=$B$8*12,$B$5*(1+$B$6/100)^INT((A124-1)/12),0)</f>
        <v/>
      </c>
      <c r="C124" s="13">
        <f>IF(A124&lt;=$B$8*12,(C123+B124)*(1+$B$7/1200),"")</f>
        <v/>
      </c>
    </row>
    <row r="125">
      <c r="A125" t="n">
        <v>104</v>
      </c>
      <c r="B125" s="13">
        <f>IF(A125&lt;=$B$8*12,$B$5*(1+$B$6/100)^INT((A125-1)/12),0)</f>
        <v/>
      </c>
      <c r="C125" s="13">
        <f>IF(A125&lt;=$B$8*12,(C124+B125)*(1+$B$7/1200),"")</f>
        <v/>
      </c>
    </row>
    <row r="126">
      <c r="A126" t="n">
        <v>105</v>
      </c>
      <c r="B126" s="13">
        <f>IF(A126&lt;=$B$8*12,$B$5*(1+$B$6/100)^INT((A126-1)/12),0)</f>
        <v/>
      </c>
      <c r="C126" s="13">
        <f>IF(A126&lt;=$B$8*12,(C125+B126)*(1+$B$7/1200),"")</f>
        <v/>
      </c>
    </row>
    <row r="127">
      <c r="A127" t="n">
        <v>106</v>
      </c>
      <c r="B127" s="13">
        <f>IF(A127&lt;=$B$8*12,$B$5*(1+$B$6/100)^INT((A127-1)/12),0)</f>
        <v/>
      </c>
      <c r="C127" s="13">
        <f>IF(A127&lt;=$B$8*12,(C126+B127)*(1+$B$7/1200),"")</f>
        <v/>
      </c>
    </row>
    <row r="128">
      <c r="A128" t="n">
        <v>107</v>
      </c>
      <c r="B128" s="13">
        <f>IF(A128&lt;=$B$8*12,$B$5*(1+$B$6/100)^INT((A128-1)/12),0)</f>
        <v/>
      </c>
      <c r="C128" s="13">
        <f>IF(A128&lt;=$B$8*12,(C127+B128)*(1+$B$7/1200),"")</f>
        <v/>
      </c>
    </row>
    <row r="129">
      <c r="A129" t="n">
        <v>108</v>
      </c>
      <c r="B129" s="13">
        <f>IF(A129&lt;=$B$8*12,$B$5*(1+$B$6/100)^INT((A129-1)/12),0)</f>
        <v/>
      </c>
      <c r="C129" s="13">
        <f>IF(A129&lt;=$B$8*12,(C128+B129)*(1+$B$7/1200),"")</f>
        <v/>
      </c>
    </row>
    <row r="130">
      <c r="A130" t="n">
        <v>109</v>
      </c>
      <c r="B130" s="13">
        <f>IF(A130&lt;=$B$8*12,$B$5*(1+$B$6/100)^INT((A130-1)/12),0)</f>
        <v/>
      </c>
      <c r="C130" s="13">
        <f>IF(A130&lt;=$B$8*12,(C129+B130)*(1+$B$7/1200),"")</f>
        <v/>
      </c>
    </row>
    <row r="131">
      <c r="A131" t="n">
        <v>110</v>
      </c>
      <c r="B131" s="13">
        <f>IF(A131&lt;=$B$8*12,$B$5*(1+$B$6/100)^INT((A131-1)/12),0)</f>
        <v/>
      </c>
      <c r="C131" s="13">
        <f>IF(A131&lt;=$B$8*12,(C130+B131)*(1+$B$7/1200),"")</f>
        <v/>
      </c>
    </row>
    <row r="132">
      <c r="A132" t="n">
        <v>111</v>
      </c>
      <c r="B132" s="13">
        <f>IF(A132&lt;=$B$8*12,$B$5*(1+$B$6/100)^INT((A132-1)/12),0)</f>
        <v/>
      </c>
      <c r="C132" s="13">
        <f>IF(A132&lt;=$B$8*12,(C131+B132)*(1+$B$7/1200),"")</f>
        <v/>
      </c>
    </row>
    <row r="133">
      <c r="A133" t="n">
        <v>112</v>
      </c>
      <c r="B133" s="13">
        <f>IF(A133&lt;=$B$8*12,$B$5*(1+$B$6/100)^INT((A133-1)/12),0)</f>
        <v/>
      </c>
      <c r="C133" s="13">
        <f>IF(A133&lt;=$B$8*12,(C132+B133)*(1+$B$7/1200),"")</f>
        <v/>
      </c>
    </row>
    <row r="134">
      <c r="A134" t="n">
        <v>113</v>
      </c>
      <c r="B134" s="13">
        <f>IF(A134&lt;=$B$8*12,$B$5*(1+$B$6/100)^INT((A134-1)/12),0)</f>
        <v/>
      </c>
      <c r="C134" s="13">
        <f>IF(A134&lt;=$B$8*12,(C133+B134)*(1+$B$7/1200),"")</f>
        <v/>
      </c>
    </row>
    <row r="135">
      <c r="A135" t="n">
        <v>114</v>
      </c>
      <c r="B135" s="13">
        <f>IF(A135&lt;=$B$8*12,$B$5*(1+$B$6/100)^INT((A135-1)/12),0)</f>
        <v/>
      </c>
      <c r="C135" s="13">
        <f>IF(A135&lt;=$B$8*12,(C134+B135)*(1+$B$7/1200),"")</f>
        <v/>
      </c>
    </row>
    <row r="136">
      <c r="A136" t="n">
        <v>115</v>
      </c>
      <c r="B136" s="13">
        <f>IF(A136&lt;=$B$8*12,$B$5*(1+$B$6/100)^INT((A136-1)/12),0)</f>
        <v/>
      </c>
      <c r="C136" s="13">
        <f>IF(A136&lt;=$B$8*12,(C135+B136)*(1+$B$7/1200),"")</f>
        <v/>
      </c>
    </row>
    <row r="137">
      <c r="A137" t="n">
        <v>116</v>
      </c>
      <c r="B137" s="13">
        <f>IF(A137&lt;=$B$8*12,$B$5*(1+$B$6/100)^INT((A137-1)/12),0)</f>
        <v/>
      </c>
      <c r="C137" s="13">
        <f>IF(A137&lt;=$B$8*12,(C136+B137)*(1+$B$7/1200),"")</f>
        <v/>
      </c>
    </row>
    <row r="138">
      <c r="A138" t="n">
        <v>117</v>
      </c>
      <c r="B138" s="13">
        <f>IF(A138&lt;=$B$8*12,$B$5*(1+$B$6/100)^INT((A138-1)/12),0)</f>
        <v/>
      </c>
      <c r="C138" s="13">
        <f>IF(A138&lt;=$B$8*12,(C137+B138)*(1+$B$7/1200),"")</f>
        <v/>
      </c>
    </row>
    <row r="139">
      <c r="A139" t="n">
        <v>118</v>
      </c>
      <c r="B139" s="13">
        <f>IF(A139&lt;=$B$8*12,$B$5*(1+$B$6/100)^INT((A139-1)/12),0)</f>
        <v/>
      </c>
      <c r="C139" s="13">
        <f>IF(A139&lt;=$B$8*12,(C138+B139)*(1+$B$7/1200),"")</f>
        <v/>
      </c>
    </row>
    <row r="140">
      <c r="A140" t="n">
        <v>119</v>
      </c>
      <c r="B140" s="13">
        <f>IF(A140&lt;=$B$8*12,$B$5*(1+$B$6/100)^INT((A140-1)/12),0)</f>
        <v/>
      </c>
      <c r="C140" s="13">
        <f>IF(A140&lt;=$B$8*12,(C139+B140)*(1+$B$7/1200),"")</f>
        <v/>
      </c>
    </row>
    <row r="141">
      <c r="A141" t="n">
        <v>120</v>
      </c>
      <c r="B141" s="13">
        <f>IF(A141&lt;=$B$8*12,$B$5*(1+$B$6/100)^INT((A141-1)/12),0)</f>
        <v/>
      </c>
      <c r="C141" s="13">
        <f>IF(A141&lt;=$B$8*12,(C140+B141)*(1+$B$7/1200),"")</f>
        <v/>
      </c>
    </row>
    <row r="142">
      <c r="A142" t="n">
        <v>121</v>
      </c>
      <c r="B142" s="13">
        <f>IF(A142&lt;=$B$8*12,$B$5*(1+$B$6/100)^INT((A142-1)/12),0)</f>
        <v/>
      </c>
      <c r="C142" s="13">
        <f>IF(A142&lt;=$B$8*12,(C141+B142)*(1+$B$7/1200),"")</f>
        <v/>
      </c>
    </row>
    <row r="143">
      <c r="A143" t="n">
        <v>122</v>
      </c>
      <c r="B143" s="13">
        <f>IF(A143&lt;=$B$8*12,$B$5*(1+$B$6/100)^INT((A143-1)/12),0)</f>
        <v/>
      </c>
      <c r="C143" s="13">
        <f>IF(A143&lt;=$B$8*12,(C142+B143)*(1+$B$7/1200),"")</f>
        <v/>
      </c>
    </row>
    <row r="144">
      <c r="A144" t="n">
        <v>123</v>
      </c>
      <c r="B144" s="13">
        <f>IF(A144&lt;=$B$8*12,$B$5*(1+$B$6/100)^INT((A144-1)/12),0)</f>
        <v/>
      </c>
      <c r="C144" s="13">
        <f>IF(A144&lt;=$B$8*12,(C143+B144)*(1+$B$7/1200),"")</f>
        <v/>
      </c>
    </row>
    <row r="145">
      <c r="A145" t="n">
        <v>124</v>
      </c>
      <c r="B145" s="13">
        <f>IF(A145&lt;=$B$8*12,$B$5*(1+$B$6/100)^INT((A145-1)/12),0)</f>
        <v/>
      </c>
      <c r="C145" s="13">
        <f>IF(A145&lt;=$B$8*12,(C144+B145)*(1+$B$7/1200),"")</f>
        <v/>
      </c>
    </row>
    <row r="146">
      <c r="A146" t="n">
        <v>125</v>
      </c>
      <c r="B146" s="13">
        <f>IF(A146&lt;=$B$8*12,$B$5*(1+$B$6/100)^INT((A146-1)/12),0)</f>
        <v/>
      </c>
      <c r="C146" s="13">
        <f>IF(A146&lt;=$B$8*12,(C145+B146)*(1+$B$7/1200),"")</f>
        <v/>
      </c>
    </row>
    <row r="147">
      <c r="A147" t="n">
        <v>126</v>
      </c>
      <c r="B147" s="13">
        <f>IF(A147&lt;=$B$8*12,$B$5*(1+$B$6/100)^INT((A147-1)/12),0)</f>
        <v/>
      </c>
      <c r="C147" s="13">
        <f>IF(A147&lt;=$B$8*12,(C146+B147)*(1+$B$7/1200),"")</f>
        <v/>
      </c>
    </row>
    <row r="148">
      <c r="A148" t="n">
        <v>127</v>
      </c>
      <c r="B148" s="13">
        <f>IF(A148&lt;=$B$8*12,$B$5*(1+$B$6/100)^INT((A148-1)/12),0)</f>
        <v/>
      </c>
      <c r="C148" s="13">
        <f>IF(A148&lt;=$B$8*12,(C147+B148)*(1+$B$7/1200),"")</f>
        <v/>
      </c>
    </row>
    <row r="149">
      <c r="A149" t="n">
        <v>128</v>
      </c>
      <c r="B149" s="13">
        <f>IF(A149&lt;=$B$8*12,$B$5*(1+$B$6/100)^INT((A149-1)/12),0)</f>
        <v/>
      </c>
      <c r="C149" s="13">
        <f>IF(A149&lt;=$B$8*12,(C148+B149)*(1+$B$7/1200),"")</f>
        <v/>
      </c>
    </row>
    <row r="150">
      <c r="A150" t="n">
        <v>129</v>
      </c>
      <c r="B150" s="13">
        <f>IF(A150&lt;=$B$8*12,$B$5*(1+$B$6/100)^INT((A150-1)/12),0)</f>
        <v/>
      </c>
      <c r="C150" s="13">
        <f>IF(A150&lt;=$B$8*12,(C149+B150)*(1+$B$7/1200),"")</f>
        <v/>
      </c>
    </row>
    <row r="151">
      <c r="A151" t="n">
        <v>130</v>
      </c>
      <c r="B151" s="13">
        <f>IF(A151&lt;=$B$8*12,$B$5*(1+$B$6/100)^INT((A151-1)/12),0)</f>
        <v/>
      </c>
      <c r="C151" s="13">
        <f>IF(A151&lt;=$B$8*12,(C150+B151)*(1+$B$7/1200),"")</f>
        <v/>
      </c>
    </row>
    <row r="152">
      <c r="A152" t="n">
        <v>131</v>
      </c>
      <c r="B152" s="13">
        <f>IF(A152&lt;=$B$8*12,$B$5*(1+$B$6/100)^INT((A152-1)/12),0)</f>
        <v/>
      </c>
      <c r="C152" s="13">
        <f>IF(A152&lt;=$B$8*12,(C151+B152)*(1+$B$7/1200),"")</f>
        <v/>
      </c>
    </row>
    <row r="153">
      <c r="A153" t="n">
        <v>132</v>
      </c>
      <c r="B153" s="13">
        <f>IF(A153&lt;=$B$8*12,$B$5*(1+$B$6/100)^INT((A153-1)/12),0)</f>
        <v/>
      </c>
      <c r="C153" s="13">
        <f>IF(A153&lt;=$B$8*12,(C152+B153)*(1+$B$7/1200),"")</f>
        <v/>
      </c>
    </row>
    <row r="154">
      <c r="A154" t="n">
        <v>133</v>
      </c>
      <c r="B154" s="13">
        <f>IF(A154&lt;=$B$8*12,$B$5*(1+$B$6/100)^INT((A154-1)/12),0)</f>
        <v/>
      </c>
      <c r="C154" s="13">
        <f>IF(A154&lt;=$B$8*12,(C153+B154)*(1+$B$7/1200),"")</f>
        <v/>
      </c>
    </row>
    <row r="155">
      <c r="A155" t="n">
        <v>134</v>
      </c>
      <c r="B155" s="13">
        <f>IF(A155&lt;=$B$8*12,$B$5*(1+$B$6/100)^INT((A155-1)/12),0)</f>
        <v/>
      </c>
      <c r="C155" s="13">
        <f>IF(A155&lt;=$B$8*12,(C154+B155)*(1+$B$7/1200),"")</f>
        <v/>
      </c>
    </row>
    <row r="156">
      <c r="A156" t="n">
        <v>135</v>
      </c>
      <c r="B156" s="13">
        <f>IF(A156&lt;=$B$8*12,$B$5*(1+$B$6/100)^INT((A156-1)/12),0)</f>
        <v/>
      </c>
      <c r="C156" s="13">
        <f>IF(A156&lt;=$B$8*12,(C155+B156)*(1+$B$7/1200),"")</f>
        <v/>
      </c>
    </row>
    <row r="157">
      <c r="A157" t="n">
        <v>136</v>
      </c>
      <c r="B157" s="13">
        <f>IF(A157&lt;=$B$8*12,$B$5*(1+$B$6/100)^INT((A157-1)/12),0)</f>
        <v/>
      </c>
      <c r="C157" s="13">
        <f>IF(A157&lt;=$B$8*12,(C156+B157)*(1+$B$7/1200),"")</f>
        <v/>
      </c>
    </row>
    <row r="158">
      <c r="A158" t="n">
        <v>137</v>
      </c>
      <c r="B158" s="13">
        <f>IF(A158&lt;=$B$8*12,$B$5*(1+$B$6/100)^INT((A158-1)/12),0)</f>
        <v/>
      </c>
      <c r="C158" s="13">
        <f>IF(A158&lt;=$B$8*12,(C157+B158)*(1+$B$7/1200),"")</f>
        <v/>
      </c>
    </row>
    <row r="159">
      <c r="A159" t="n">
        <v>138</v>
      </c>
      <c r="B159" s="13">
        <f>IF(A159&lt;=$B$8*12,$B$5*(1+$B$6/100)^INT((A159-1)/12),0)</f>
        <v/>
      </c>
      <c r="C159" s="13">
        <f>IF(A159&lt;=$B$8*12,(C158+B159)*(1+$B$7/1200),"")</f>
        <v/>
      </c>
    </row>
    <row r="160">
      <c r="A160" t="n">
        <v>139</v>
      </c>
      <c r="B160" s="13">
        <f>IF(A160&lt;=$B$8*12,$B$5*(1+$B$6/100)^INT((A160-1)/12),0)</f>
        <v/>
      </c>
      <c r="C160" s="13">
        <f>IF(A160&lt;=$B$8*12,(C159+B160)*(1+$B$7/1200),"")</f>
        <v/>
      </c>
    </row>
    <row r="161">
      <c r="A161" t="n">
        <v>140</v>
      </c>
      <c r="B161" s="13">
        <f>IF(A161&lt;=$B$8*12,$B$5*(1+$B$6/100)^INT((A161-1)/12),0)</f>
        <v/>
      </c>
      <c r="C161" s="13">
        <f>IF(A161&lt;=$B$8*12,(C160+B161)*(1+$B$7/1200),"")</f>
        <v/>
      </c>
    </row>
    <row r="162">
      <c r="A162" t="n">
        <v>141</v>
      </c>
      <c r="B162" s="13">
        <f>IF(A162&lt;=$B$8*12,$B$5*(1+$B$6/100)^INT((A162-1)/12),0)</f>
        <v/>
      </c>
      <c r="C162" s="13">
        <f>IF(A162&lt;=$B$8*12,(C161+B162)*(1+$B$7/1200),"")</f>
        <v/>
      </c>
    </row>
    <row r="163">
      <c r="A163" t="n">
        <v>142</v>
      </c>
      <c r="B163" s="13">
        <f>IF(A163&lt;=$B$8*12,$B$5*(1+$B$6/100)^INT((A163-1)/12),0)</f>
        <v/>
      </c>
      <c r="C163" s="13">
        <f>IF(A163&lt;=$B$8*12,(C162+B163)*(1+$B$7/1200),"")</f>
        <v/>
      </c>
    </row>
    <row r="164">
      <c r="A164" t="n">
        <v>143</v>
      </c>
      <c r="B164" s="13">
        <f>IF(A164&lt;=$B$8*12,$B$5*(1+$B$6/100)^INT((A164-1)/12),0)</f>
        <v/>
      </c>
      <c r="C164" s="13">
        <f>IF(A164&lt;=$B$8*12,(C163+B164)*(1+$B$7/1200),"")</f>
        <v/>
      </c>
    </row>
    <row r="165">
      <c r="A165" t="n">
        <v>144</v>
      </c>
      <c r="B165" s="13">
        <f>IF(A165&lt;=$B$8*12,$B$5*(1+$B$6/100)^INT((A165-1)/12),0)</f>
        <v/>
      </c>
      <c r="C165" s="13">
        <f>IF(A165&lt;=$B$8*12,(C164+B165)*(1+$B$7/1200),"")</f>
        <v/>
      </c>
    </row>
    <row r="166">
      <c r="A166" t="n">
        <v>145</v>
      </c>
      <c r="B166" s="13">
        <f>IF(A166&lt;=$B$8*12,$B$5*(1+$B$6/100)^INT((A166-1)/12),0)</f>
        <v/>
      </c>
      <c r="C166" s="13">
        <f>IF(A166&lt;=$B$8*12,(C165+B166)*(1+$B$7/1200),"")</f>
        <v/>
      </c>
    </row>
    <row r="167">
      <c r="A167" t="n">
        <v>146</v>
      </c>
      <c r="B167" s="13">
        <f>IF(A167&lt;=$B$8*12,$B$5*(1+$B$6/100)^INT((A167-1)/12),0)</f>
        <v/>
      </c>
      <c r="C167" s="13">
        <f>IF(A167&lt;=$B$8*12,(C166+B167)*(1+$B$7/1200),"")</f>
        <v/>
      </c>
    </row>
    <row r="168">
      <c r="A168" t="n">
        <v>147</v>
      </c>
      <c r="B168" s="13">
        <f>IF(A168&lt;=$B$8*12,$B$5*(1+$B$6/100)^INT((A168-1)/12),0)</f>
        <v/>
      </c>
      <c r="C168" s="13">
        <f>IF(A168&lt;=$B$8*12,(C167+B168)*(1+$B$7/1200),"")</f>
        <v/>
      </c>
    </row>
    <row r="169">
      <c r="A169" t="n">
        <v>148</v>
      </c>
      <c r="B169" s="13">
        <f>IF(A169&lt;=$B$8*12,$B$5*(1+$B$6/100)^INT((A169-1)/12),0)</f>
        <v/>
      </c>
      <c r="C169" s="13">
        <f>IF(A169&lt;=$B$8*12,(C168+B169)*(1+$B$7/1200),"")</f>
        <v/>
      </c>
    </row>
    <row r="170">
      <c r="A170" t="n">
        <v>149</v>
      </c>
      <c r="B170" s="13">
        <f>IF(A170&lt;=$B$8*12,$B$5*(1+$B$6/100)^INT((A170-1)/12),0)</f>
        <v/>
      </c>
      <c r="C170" s="13">
        <f>IF(A170&lt;=$B$8*12,(C169+B170)*(1+$B$7/1200),"")</f>
        <v/>
      </c>
    </row>
    <row r="171">
      <c r="A171" t="n">
        <v>150</v>
      </c>
      <c r="B171" s="13">
        <f>IF(A171&lt;=$B$8*12,$B$5*(1+$B$6/100)^INT((A171-1)/12),0)</f>
        <v/>
      </c>
      <c r="C171" s="13">
        <f>IF(A171&lt;=$B$8*12,(C170+B171)*(1+$B$7/1200),"")</f>
        <v/>
      </c>
    </row>
    <row r="172">
      <c r="A172" t="n">
        <v>151</v>
      </c>
      <c r="B172" s="13">
        <f>IF(A172&lt;=$B$8*12,$B$5*(1+$B$6/100)^INT((A172-1)/12),0)</f>
        <v/>
      </c>
      <c r="C172" s="13">
        <f>IF(A172&lt;=$B$8*12,(C171+B172)*(1+$B$7/1200),"")</f>
        <v/>
      </c>
    </row>
    <row r="173">
      <c r="A173" t="n">
        <v>152</v>
      </c>
      <c r="B173" s="13">
        <f>IF(A173&lt;=$B$8*12,$B$5*(1+$B$6/100)^INT((A173-1)/12),0)</f>
        <v/>
      </c>
      <c r="C173" s="13">
        <f>IF(A173&lt;=$B$8*12,(C172+B173)*(1+$B$7/1200),"")</f>
        <v/>
      </c>
    </row>
    <row r="174">
      <c r="A174" t="n">
        <v>153</v>
      </c>
      <c r="B174" s="13">
        <f>IF(A174&lt;=$B$8*12,$B$5*(1+$B$6/100)^INT((A174-1)/12),0)</f>
        <v/>
      </c>
      <c r="C174" s="13">
        <f>IF(A174&lt;=$B$8*12,(C173+B174)*(1+$B$7/1200),"")</f>
        <v/>
      </c>
    </row>
    <row r="175">
      <c r="A175" t="n">
        <v>154</v>
      </c>
      <c r="B175" s="13">
        <f>IF(A175&lt;=$B$8*12,$B$5*(1+$B$6/100)^INT((A175-1)/12),0)</f>
        <v/>
      </c>
      <c r="C175" s="13">
        <f>IF(A175&lt;=$B$8*12,(C174+B175)*(1+$B$7/1200),"")</f>
        <v/>
      </c>
    </row>
    <row r="176">
      <c r="A176" t="n">
        <v>155</v>
      </c>
      <c r="B176" s="13">
        <f>IF(A176&lt;=$B$8*12,$B$5*(1+$B$6/100)^INT((A176-1)/12),0)</f>
        <v/>
      </c>
      <c r="C176" s="13">
        <f>IF(A176&lt;=$B$8*12,(C175+B176)*(1+$B$7/1200),"")</f>
        <v/>
      </c>
    </row>
    <row r="177">
      <c r="A177" t="n">
        <v>156</v>
      </c>
      <c r="B177" s="13">
        <f>IF(A177&lt;=$B$8*12,$B$5*(1+$B$6/100)^INT((A177-1)/12),0)</f>
        <v/>
      </c>
      <c r="C177" s="13">
        <f>IF(A177&lt;=$B$8*12,(C176+B177)*(1+$B$7/1200),"")</f>
        <v/>
      </c>
    </row>
    <row r="178">
      <c r="A178" t="n">
        <v>157</v>
      </c>
      <c r="B178" s="13">
        <f>IF(A178&lt;=$B$8*12,$B$5*(1+$B$6/100)^INT((A178-1)/12),0)</f>
        <v/>
      </c>
      <c r="C178" s="13">
        <f>IF(A178&lt;=$B$8*12,(C177+B178)*(1+$B$7/1200),"")</f>
        <v/>
      </c>
    </row>
    <row r="179">
      <c r="A179" t="n">
        <v>158</v>
      </c>
      <c r="B179" s="13">
        <f>IF(A179&lt;=$B$8*12,$B$5*(1+$B$6/100)^INT((A179-1)/12),0)</f>
        <v/>
      </c>
      <c r="C179" s="13">
        <f>IF(A179&lt;=$B$8*12,(C178+B179)*(1+$B$7/1200),"")</f>
        <v/>
      </c>
    </row>
    <row r="180">
      <c r="A180" t="n">
        <v>159</v>
      </c>
      <c r="B180" s="13">
        <f>IF(A180&lt;=$B$8*12,$B$5*(1+$B$6/100)^INT((A180-1)/12),0)</f>
        <v/>
      </c>
      <c r="C180" s="13">
        <f>IF(A180&lt;=$B$8*12,(C179+B180)*(1+$B$7/1200),"")</f>
        <v/>
      </c>
    </row>
    <row r="181">
      <c r="A181" t="n">
        <v>160</v>
      </c>
      <c r="B181" s="13">
        <f>IF(A181&lt;=$B$8*12,$B$5*(1+$B$6/100)^INT((A181-1)/12),0)</f>
        <v/>
      </c>
      <c r="C181" s="13">
        <f>IF(A181&lt;=$B$8*12,(C180+B181)*(1+$B$7/1200),"")</f>
        <v/>
      </c>
    </row>
    <row r="182">
      <c r="A182" t="n">
        <v>161</v>
      </c>
      <c r="B182" s="13">
        <f>IF(A182&lt;=$B$8*12,$B$5*(1+$B$6/100)^INT((A182-1)/12),0)</f>
        <v/>
      </c>
      <c r="C182" s="13">
        <f>IF(A182&lt;=$B$8*12,(C181+B182)*(1+$B$7/1200),"")</f>
        <v/>
      </c>
    </row>
    <row r="183">
      <c r="A183" t="n">
        <v>162</v>
      </c>
      <c r="B183" s="13">
        <f>IF(A183&lt;=$B$8*12,$B$5*(1+$B$6/100)^INT((A183-1)/12),0)</f>
        <v/>
      </c>
      <c r="C183" s="13">
        <f>IF(A183&lt;=$B$8*12,(C182+B183)*(1+$B$7/1200),"")</f>
        <v/>
      </c>
    </row>
    <row r="184">
      <c r="A184" t="n">
        <v>163</v>
      </c>
      <c r="B184" s="13">
        <f>IF(A184&lt;=$B$8*12,$B$5*(1+$B$6/100)^INT((A184-1)/12),0)</f>
        <v/>
      </c>
      <c r="C184" s="13">
        <f>IF(A184&lt;=$B$8*12,(C183+B184)*(1+$B$7/1200),"")</f>
        <v/>
      </c>
    </row>
    <row r="185">
      <c r="A185" t="n">
        <v>164</v>
      </c>
      <c r="B185" s="13">
        <f>IF(A185&lt;=$B$8*12,$B$5*(1+$B$6/100)^INT((A185-1)/12),0)</f>
        <v/>
      </c>
      <c r="C185" s="13">
        <f>IF(A185&lt;=$B$8*12,(C184+B185)*(1+$B$7/1200),"")</f>
        <v/>
      </c>
    </row>
    <row r="186">
      <c r="A186" t="n">
        <v>165</v>
      </c>
      <c r="B186" s="13">
        <f>IF(A186&lt;=$B$8*12,$B$5*(1+$B$6/100)^INT((A186-1)/12),0)</f>
        <v/>
      </c>
      <c r="C186" s="13">
        <f>IF(A186&lt;=$B$8*12,(C185+B186)*(1+$B$7/1200),"")</f>
        <v/>
      </c>
    </row>
    <row r="187">
      <c r="A187" t="n">
        <v>166</v>
      </c>
      <c r="B187" s="13">
        <f>IF(A187&lt;=$B$8*12,$B$5*(1+$B$6/100)^INT((A187-1)/12),0)</f>
        <v/>
      </c>
      <c r="C187" s="13">
        <f>IF(A187&lt;=$B$8*12,(C186+B187)*(1+$B$7/1200),"")</f>
        <v/>
      </c>
    </row>
    <row r="188">
      <c r="A188" t="n">
        <v>167</v>
      </c>
      <c r="B188" s="13">
        <f>IF(A188&lt;=$B$8*12,$B$5*(1+$B$6/100)^INT((A188-1)/12),0)</f>
        <v/>
      </c>
      <c r="C188" s="13">
        <f>IF(A188&lt;=$B$8*12,(C187+B188)*(1+$B$7/1200),"")</f>
        <v/>
      </c>
    </row>
    <row r="189">
      <c r="A189" t="n">
        <v>168</v>
      </c>
      <c r="B189" s="13">
        <f>IF(A189&lt;=$B$8*12,$B$5*(1+$B$6/100)^INT((A189-1)/12),0)</f>
        <v/>
      </c>
      <c r="C189" s="13">
        <f>IF(A189&lt;=$B$8*12,(C188+B189)*(1+$B$7/1200),"")</f>
        <v/>
      </c>
    </row>
    <row r="190">
      <c r="A190" t="n">
        <v>169</v>
      </c>
      <c r="B190" s="13">
        <f>IF(A190&lt;=$B$8*12,$B$5*(1+$B$6/100)^INT((A190-1)/12),0)</f>
        <v/>
      </c>
      <c r="C190" s="13">
        <f>IF(A190&lt;=$B$8*12,(C189+B190)*(1+$B$7/1200),"")</f>
        <v/>
      </c>
    </row>
    <row r="191">
      <c r="A191" t="n">
        <v>170</v>
      </c>
      <c r="B191" s="13">
        <f>IF(A191&lt;=$B$8*12,$B$5*(1+$B$6/100)^INT((A191-1)/12),0)</f>
        <v/>
      </c>
      <c r="C191" s="13">
        <f>IF(A191&lt;=$B$8*12,(C190+B191)*(1+$B$7/1200),"")</f>
        <v/>
      </c>
    </row>
    <row r="192">
      <c r="A192" t="n">
        <v>171</v>
      </c>
      <c r="B192" s="13">
        <f>IF(A192&lt;=$B$8*12,$B$5*(1+$B$6/100)^INT((A192-1)/12),0)</f>
        <v/>
      </c>
      <c r="C192" s="13">
        <f>IF(A192&lt;=$B$8*12,(C191+B192)*(1+$B$7/1200),"")</f>
        <v/>
      </c>
    </row>
    <row r="193">
      <c r="A193" t="n">
        <v>172</v>
      </c>
      <c r="B193" s="13">
        <f>IF(A193&lt;=$B$8*12,$B$5*(1+$B$6/100)^INT((A193-1)/12),0)</f>
        <v/>
      </c>
      <c r="C193" s="13">
        <f>IF(A193&lt;=$B$8*12,(C192+B193)*(1+$B$7/1200),"")</f>
        <v/>
      </c>
    </row>
    <row r="194">
      <c r="A194" t="n">
        <v>173</v>
      </c>
      <c r="B194" s="13">
        <f>IF(A194&lt;=$B$8*12,$B$5*(1+$B$6/100)^INT((A194-1)/12),0)</f>
        <v/>
      </c>
      <c r="C194" s="13">
        <f>IF(A194&lt;=$B$8*12,(C193+B194)*(1+$B$7/1200),"")</f>
        <v/>
      </c>
    </row>
    <row r="195">
      <c r="A195" t="n">
        <v>174</v>
      </c>
      <c r="B195" s="13">
        <f>IF(A195&lt;=$B$8*12,$B$5*(1+$B$6/100)^INT((A195-1)/12),0)</f>
        <v/>
      </c>
      <c r="C195" s="13">
        <f>IF(A195&lt;=$B$8*12,(C194+B195)*(1+$B$7/1200),"")</f>
        <v/>
      </c>
    </row>
    <row r="196">
      <c r="A196" t="n">
        <v>175</v>
      </c>
      <c r="B196" s="13">
        <f>IF(A196&lt;=$B$8*12,$B$5*(1+$B$6/100)^INT((A196-1)/12),0)</f>
        <v/>
      </c>
      <c r="C196" s="13">
        <f>IF(A196&lt;=$B$8*12,(C195+B196)*(1+$B$7/1200),"")</f>
        <v/>
      </c>
    </row>
    <row r="197">
      <c r="A197" t="n">
        <v>176</v>
      </c>
      <c r="B197" s="13">
        <f>IF(A197&lt;=$B$8*12,$B$5*(1+$B$6/100)^INT((A197-1)/12),0)</f>
        <v/>
      </c>
      <c r="C197" s="13">
        <f>IF(A197&lt;=$B$8*12,(C196+B197)*(1+$B$7/1200),"")</f>
        <v/>
      </c>
    </row>
    <row r="198">
      <c r="A198" t="n">
        <v>177</v>
      </c>
      <c r="B198" s="13">
        <f>IF(A198&lt;=$B$8*12,$B$5*(1+$B$6/100)^INT((A198-1)/12),0)</f>
        <v/>
      </c>
      <c r="C198" s="13">
        <f>IF(A198&lt;=$B$8*12,(C197+B198)*(1+$B$7/1200),"")</f>
        <v/>
      </c>
    </row>
    <row r="199">
      <c r="A199" t="n">
        <v>178</v>
      </c>
      <c r="B199" s="13">
        <f>IF(A199&lt;=$B$8*12,$B$5*(1+$B$6/100)^INT((A199-1)/12),0)</f>
        <v/>
      </c>
      <c r="C199" s="13">
        <f>IF(A199&lt;=$B$8*12,(C198+B199)*(1+$B$7/1200),"")</f>
        <v/>
      </c>
    </row>
    <row r="200">
      <c r="A200" t="n">
        <v>179</v>
      </c>
      <c r="B200" s="13">
        <f>IF(A200&lt;=$B$8*12,$B$5*(1+$B$6/100)^INT((A200-1)/12),0)</f>
        <v/>
      </c>
      <c r="C200" s="13">
        <f>IF(A200&lt;=$B$8*12,(C199+B200)*(1+$B$7/1200),"")</f>
        <v/>
      </c>
    </row>
    <row r="201">
      <c r="A201" t="n">
        <v>180</v>
      </c>
      <c r="B201" s="13">
        <f>IF(A201&lt;=$B$8*12,$B$5*(1+$B$6/100)^INT((A201-1)/12),0)</f>
        <v/>
      </c>
      <c r="C201" s="13">
        <f>IF(A201&lt;=$B$8*12,(C200+B201)*(1+$B$7/1200),"")</f>
        <v/>
      </c>
    </row>
    <row r="202">
      <c r="A202" t="n">
        <v>181</v>
      </c>
      <c r="B202" s="13">
        <f>IF(A202&lt;=$B$8*12,$B$5*(1+$B$6/100)^INT((A202-1)/12),0)</f>
        <v/>
      </c>
      <c r="C202" s="13">
        <f>IF(A202&lt;=$B$8*12,(C201+B202)*(1+$B$7/1200),"")</f>
        <v/>
      </c>
    </row>
    <row r="203">
      <c r="A203" t="n">
        <v>182</v>
      </c>
      <c r="B203" s="13">
        <f>IF(A203&lt;=$B$8*12,$B$5*(1+$B$6/100)^INT((A203-1)/12),0)</f>
        <v/>
      </c>
      <c r="C203" s="13">
        <f>IF(A203&lt;=$B$8*12,(C202+B203)*(1+$B$7/1200),"")</f>
        <v/>
      </c>
    </row>
    <row r="204">
      <c r="A204" t="n">
        <v>183</v>
      </c>
      <c r="B204" s="13">
        <f>IF(A204&lt;=$B$8*12,$B$5*(1+$B$6/100)^INT((A204-1)/12),0)</f>
        <v/>
      </c>
      <c r="C204" s="13">
        <f>IF(A204&lt;=$B$8*12,(C203+B204)*(1+$B$7/1200),"")</f>
        <v/>
      </c>
    </row>
    <row r="205">
      <c r="A205" t="n">
        <v>184</v>
      </c>
      <c r="B205" s="13">
        <f>IF(A205&lt;=$B$8*12,$B$5*(1+$B$6/100)^INT((A205-1)/12),0)</f>
        <v/>
      </c>
      <c r="C205" s="13">
        <f>IF(A205&lt;=$B$8*12,(C204+B205)*(1+$B$7/1200),"")</f>
        <v/>
      </c>
    </row>
    <row r="206">
      <c r="A206" t="n">
        <v>185</v>
      </c>
      <c r="B206" s="13">
        <f>IF(A206&lt;=$B$8*12,$B$5*(1+$B$6/100)^INT((A206-1)/12),0)</f>
        <v/>
      </c>
      <c r="C206" s="13">
        <f>IF(A206&lt;=$B$8*12,(C205+B206)*(1+$B$7/1200),"")</f>
        <v/>
      </c>
    </row>
    <row r="207">
      <c r="A207" t="n">
        <v>186</v>
      </c>
      <c r="B207" s="13">
        <f>IF(A207&lt;=$B$8*12,$B$5*(1+$B$6/100)^INT((A207-1)/12),0)</f>
        <v/>
      </c>
      <c r="C207" s="13">
        <f>IF(A207&lt;=$B$8*12,(C206+B207)*(1+$B$7/1200),"")</f>
        <v/>
      </c>
    </row>
    <row r="208">
      <c r="A208" t="n">
        <v>187</v>
      </c>
      <c r="B208" s="13">
        <f>IF(A208&lt;=$B$8*12,$B$5*(1+$B$6/100)^INT((A208-1)/12),0)</f>
        <v/>
      </c>
      <c r="C208" s="13">
        <f>IF(A208&lt;=$B$8*12,(C207+B208)*(1+$B$7/1200),"")</f>
        <v/>
      </c>
    </row>
    <row r="209">
      <c r="A209" t="n">
        <v>188</v>
      </c>
      <c r="B209" s="13">
        <f>IF(A209&lt;=$B$8*12,$B$5*(1+$B$6/100)^INT((A209-1)/12),0)</f>
        <v/>
      </c>
      <c r="C209" s="13">
        <f>IF(A209&lt;=$B$8*12,(C208+B209)*(1+$B$7/1200),"")</f>
        <v/>
      </c>
    </row>
    <row r="210">
      <c r="A210" t="n">
        <v>189</v>
      </c>
      <c r="B210" s="13">
        <f>IF(A210&lt;=$B$8*12,$B$5*(1+$B$6/100)^INT((A210-1)/12),0)</f>
        <v/>
      </c>
      <c r="C210" s="13">
        <f>IF(A210&lt;=$B$8*12,(C209+B210)*(1+$B$7/1200),"")</f>
        <v/>
      </c>
    </row>
    <row r="211">
      <c r="A211" t="n">
        <v>190</v>
      </c>
      <c r="B211" s="13">
        <f>IF(A211&lt;=$B$8*12,$B$5*(1+$B$6/100)^INT((A211-1)/12),0)</f>
        <v/>
      </c>
      <c r="C211" s="13">
        <f>IF(A211&lt;=$B$8*12,(C210+B211)*(1+$B$7/1200),"")</f>
        <v/>
      </c>
    </row>
    <row r="212">
      <c r="A212" t="n">
        <v>191</v>
      </c>
      <c r="B212" s="13">
        <f>IF(A212&lt;=$B$8*12,$B$5*(1+$B$6/100)^INT((A212-1)/12),0)</f>
        <v/>
      </c>
      <c r="C212" s="13">
        <f>IF(A212&lt;=$B$8*12,(C211+B212)*(1+$B$7/1200),"")</f>
        <v/>
      </c>
    </row>
    <row r="213">
      <c r="A213" t="n">
        <v>192</v>
      </c>
      <c r="B213" s="13">
        <f>IF(A213&lt;=$B$8*12,$B$5*(1+$B$6/100)^INT((A213-1)/12),0)</f>
        <v/>
      </c>
      <c r="C213" s="13">
        <f>IF(A213&lt;=$B$8*12,(C212+B213)*(1+$B$7/1200),"")</f>
        <v/>
      </c>
    </row>
    <row r="214">
      <c r="A214" t="n">
        <v>193</v>
      </c>
      <c r="B214" s="13">
        <f>IF(A214&lt;=$B$8*12,$B$5*(1+$B$6/100)^INT((A214-1)/12),0)</f>
        <v/>
      </c>
      <c r="C214" s="13">
        <f>IF(A214&lt;=$B$8*12,(C213+B214)*(1+$B$7/1200),"")</f>
        <v/>
      </c>
    </row>
    <row r="215">
      <c r="A215" t="n">
        <v>194</v>
      </c>
      <c r="B215" s="13">
        <f>IF(A215&lt;=$B$8*12,$B$5*(1+$B$6/100)^INT((A215-1)/12),0)</f>
        <v/>
      </c>
      <c r="C215" s="13">
        <f>IF(A215&lt;=$B$8*12,(C214+B215)*(1+$B$7/1200),"")</f>
        <v/>
      </c>
    </row>
    <row r="216">
      <c r="A216" t="n">
        <v>195</v>
      </c>
      <c r="B216" s="13">
        <f>IF(A216&lt;=$B$8*12,$B$5*(1+$B$6/100)^INT((A216-1)/12),0)</f>
        <v/>
      </c>
      <c r="C216" s="13">
        <f>IF(A216&lt;=$B$8*12,(C215+B216)*(1+$B$7/1200),"")</f>
        <v/>
      </c>
    </row>
    <row r="217">
      <c r="A217" t="n">
        <v>196</v>
      </c>
      <c r="B217" s="13">
        <f>IF(A217&lt;=$B$8*12,$B$5*(1+$B$6/100)^INT((A217-1)/12),0)</f>
        <v/>
      </c>
      <c r="C217" s="13">
        <f>IF(A217&lt;=$B$8*12,(C216+B217)*(1+$B$7/1200),"")</f>
        <v/>
      </c>
    </row>
    <row r="218">
      <c r="A218" t="n">
        <v>197</v>
      </c>
      <c r="B218" s="13">
        <f>IF(A218&lt;=$B$8*12,$B$5*(1+$B$6/100)^INT((A218-1)/12),0)</f>
        <v/>
      </c>
      <c r="C218" s="13">
        <f>IF(A218&lt;=$B$8*12,(C217+B218)*(1+$B$7/1200),"")</f>
        <v/>
      </c>
    </row>
    <row r="219">
      <c r="A219" t="n">
        <v>198</v>
      </c>
      <c r="B219" s="13">
        <f>IF(A219&lt;=$B$8*12,$B$5*(1+$B$6/100)^INT((A219-1)/12),0)</f>
        <v/>
      </c>
      <c r="C219" s="13">
        <f>IF(A219&lt;=$B$8*12,(C218+B219)*(1+$B$7/1200),"")</f>
        <v/>
      </c>
    </row>
    <row r="220">
      <c r="A220" t="n">
        <v>199</v>
      </c>
      <c r="B220" s="13">
        <f>IF(A220&lt;=$B$8*12,$B$5*(1+$B$6/100)^INT((A220-1)/12),0)</f>
        <v/>
      </c>
      <c r="C220" s="13">
        <f>IF(A220&lt;=$B$8*12,(C219+B220)*(1+$B$7/1200),"")</f>
        <v/>
      </c>
    </row>
    <row r="221">
      <c r="A221" t="n">
        <v>200</v>
      </c>
      <c r="B221" s="13">
        <f>IF(A221&lt;=$B$8*12,$B$5*(1+$B$6/100)^INT((A221-1)/12),0)</f>
        <v/>
      </c>
      <c r="C221" s="13">
        <f>IF(A221&lt;=$B$8*12,(C220+B221)*(1+$B$7/1200),"")</f>
        <v/>
      </c>
    </row>
    <row r="222">
      <c r="A222" t="n">
        <v>201</v>
      </c>
      <c r="B222" s="13">
        <f>IF(A222&lt;=$B$8*12,$B$5*(1+$B$6/100)^INT((A222-1)/12),0)</f>
        <v/>
      </c>
      <c r="C222" s="13">
        <f>IF(A222&lt;=$B$8*12,(C221+B222)*(1+$B$7/1200),"")</f>
        <v/>
      </c>
    </row>
    <row r="223">
      <c r="A223" t="n">
        <v>202</v>
      </c>
      <c r="B223" s="13">
        <f>IF(A223&lt;=$B$8*12,$B$5*(1+$B$6/100)^INT((A223-1)/12),0)</f>
        <v/>
      </c>
      <c r="C223" s="13">
        <f>IF(A223&lt;=$B$8*12,(C222+B223)*(1+$B$7/1200),"")</f>
        <v/>
      </c>
    </row>
    <row r="224">
      <c r="A224" t="n">
        <v>203</v>
      </c>
      <c r="B224" s="13">
        <f>IF(A224&lt;=$B$8*12,$B$5*(1+$B$6/100)^INT((A224-1)/12),0)</f>
        <v/>
      </c>
      <c r="C224" s="13">
        <f>IF(A224&lt;=$B$8*12,(C223+B224)*(1+$B$7/1200),"")</f>
        <v/>
      </c>
    </row>
    <row r="225">
      <c r="A225" t="n">
        <v>204</v>
      </c>
      <c r="B225" s="13">
        <f>IF(A225&lt;=$B$8*12,$B$5*(1+$B$6/100)^INT((A225-1)/12),0)</f>
        <v/>
      </c>
      <c r="C225" s="13">
        <f>IF(A225&lt;=$B$8*12,(C224+B225)*(1+$B$7/1200),"")</f>
        <v/>
      </c>
    </row>
    <row r="226">
      <c r="A226" t="n">
        <v>205</v>
      </c>
      <c r="B226" s="13">
        <f>IF(A226&lt;=$B$8*12,$B$5*(1+$B$6/100)^INT((A226-1)/12),0)</f>
        <v/>
      </c>
      <c r="C226" s="13">
        <f>IF(A226&lt;=$B$8*12,(C225+B226)*(1+$B$7/1200),"")</f>
        <v/>
      </c>
    </row>
    <row r="227">
      <c r="A227" t="n">
        <v>206</v>
      </c>
      <c r="B227" s="13">
        <f>IF(A227&lt;=$B$8*12,$B$5*(1+$B$6/100)^INT((A227-1)/12),0)</f>
        <v/>
      </c>
      <c r="C227" s="13">
        <f>IF(A227&lt;=$B$8*12,(C226+B227)*(1+$B$7/1200),"")</f>
        <v/>
      </c>
    </row>
    <row r="228">
      <c r="A228" t="n">
        <v>207</v>
      </c>
      <c r="B228" s="13">
        <f>IF(A228&lt;=$B$8*12,$B$5*(1+$B$6/100)^INT((A228-1)/12),0)</f>
        <v/>
      </c>
      <c r="C228" s="13">
        <f>IF(A228&lt;=$B$8*12,(C227+B228)*(1+$B$7/1200),"")</f>
        <v/>
      </c>
    </row>
    <row r="229">
      <c r="A229" t="n">
        <v>208</v>
      </c>
      <c r="B229" s="13">
        <f>IF(A229&lt;=$B$8*12,$B$5*(1+$B$6/100)^INT((A229-1)/12),0)</f>
        <v/>
      </c>
      <c r="C229" s="13">
        <f>IF(A229&lt;=$B$8*12,(C228+B229)*(1+$B$7/1200),"")</f>
        <v/>
      </c>
    </row>
    <row r="230">
      <c r="A230" t="n">
        <v>209</v>
      </c>
      <c r="B230" s="13">
        <f>IF(A230&lt;=$B$8*12,$B$5*(1+$B$6/100)^INT((A230-1)/12),0)</f>
        <v/>
      </c>
      <c r="C230" s="13">
        <f>IF(A230&lt;=$B$8*12,(C229+B230)*(1+$B$7/1200),"")</f>
        <v/>
      </c>
    </row>
    <row r="231">
      <c r="A231" t="n">
        <v>210</v>
      </c>
      <c r="B231" s="13">
        <f>IF(A231&lt;=$B$8*12,$B$5*(1+$B$6/100)^INT((A231-1)/12),0)</f>
        <v/>
      </c>
      <c r="C231" s="13">
        <f>IF(A231&lt;=$B$8*12,(C230+B231)*(1+$B$7/1200),"")</f>
        <v/>
      </c>
    </row>
    <row r="232">
      <c r="A232" t="n">
        <v>211</v>
      </c>
      <c r="B232" s="13">
        <f>IF(A232&lt;=$B$8*12,$B$5*(1+$B$6/100)^INT((A232-1)/12),0)</f>
        <v/>
      </c>
      <c r="C232" s="13">
        <f>IF(A232&lt;=$B$8*12,(C231+B232)*(1+$B$7/1200),"")</f>
        <v/>
      </c>
    </row>
    <row r="233">
      <c r="A233" t="n">
        <v>212</v>
      </c>
      <c r="B233" s="13">
        <f>IF(A233&lt;=$B$8*12,$B$5*(1+$B$6/100)^INT((A233-1)/12),0)</f>
        <v/>
      </c>
      <c r="C233" s="13">
        <f>IF(A233&lt;=$B$8*12,(C232+B233)*(1+$B$7/1200),"")</f>
        <v/>
      </c>
    </row>
    <row r="234">
      <c r="A234" t="n">
        <v>213</v>
      </c>
      <c r="B234" s="13">
        <f>IF(A234&lt;=$B$8*12,$B$5*(1+$B$6/100)^INT((A234-1)/12),0)</f>
        <v/>
      </c>
      <c r="C234" s="13">
        <f>IF(A234&lt;=$B$8*12,(C233+B234)*(1+$B$7/1200),"")</f>
        <v/>
      </c>
    </row>
    <row r="235">
      <c r="A235" t="n">
        <v>214</v>
      </c>
      <c r="B235" s="13">
        <f>IF(A235&lt;=$B$8*12,$B$5*(1+$B$6/100)^INT((A235-1)/12),0)</f>
        <v/>
      </c>
      <c r="C235" s="13">
        <f>IF(A235&lt;=$B$8*12,(C234+B235)*(1+$B$7/1200),"")</f>
        <v/>
      </c>
    </row>
    <row r="236">
      <c r="A236" t="n">
        <v>215</v>
      </c>
      <c r="B236" s="13">
        <f>IF(A236&lt;=$B$8*12,$B$5*(1+$B$6/100)^INT((A236-1)/12),0)</f>
        <v/>
      </c>
      <c r="C236" s="13">
        <f>IF(A236&lt;=$B$8*12,(C235+B236)*(1+$B$7/1200),"")</f>
        <v/>
      </c>
    </row>
    <row r="237">
      <c r="A237" t="n">
        <v>216</v>
      </c>
      <c r="B237" s="13">
        <f>IF(A237&lt;=$B$8*12,$B$5*(1+$B$6/100)^INT((A237-1)/12),0)</f>
        <v/>
      </c>
      <c r="C237" s="13">
        <f>IF(A237&lt;=$B$8*12,(C236+B237)*(1+$B$7/1200),"")</f>
        <v/>
      </c>
    </row>
    <row r="238">
      <c r="A238" t="n">
        <v>217</v>
      </c>
      <c r="B238" s="13">
        <f>IF(A238&lt;=$B$8*12,$B$5*(1+$B$6/100)^INT((A238-1)/12),0)</f>
        <v/>
      </c>
      <c r="C238" s="13">
        <f>IF(A238&lt;=$B$8*12,(C237+B238)*(1+$B$7/1200),"")</f>
        <v/>
      </c>
    </row>
    <row r="239">
      <c r="A239" t="n">
        <v>218</v>
      </c>
      <c r="B239" s="13">
        <f>IF(A239&lt;=$B$8*12,$B$5*(1+$B$6/100)^INT((A239-1)/12),0)</f>
        <v/>
      </c>
      <c r="C239" s="13">
        <f>IF(A239&lt;=$B$8*12,(C238+B239)*(1+$B$7/1200),"")</f>
        <v/>
      </c>
    </row>
    <row r="240">
      <c r="A240" t="n">
        <v>219</v>
      </c>
      <c r="B240" s="13">
        <f>IF(A240&lt;=$B$8*12,$B$5*(1+$B$6/100)^INT((A240-1)/12),0)</f>
        <v/>
      </c>
      <c r="C240" s="13">
        <f>IF(A240&lt;=$B$8*12,(C239+B240)*(1+$B$7/1200),"")</f>
        <v/>
      </c>
    </row>
    <row r="241">
      <c r="A241" t="n">
        <v>220</v>
      </c>
      <c r="B241" s="13">
        <f>IF(A241&lt;=$B$8*12,$B$5*(1+$B$6/100)^INT((A241-1)/12),0)</f>
        <v/>
      </c>
      <c r="C241" s="13">
        <f>IF(A241&lt;=$B$8*12,(C240+B241)*(1+$B$7/1200),"")</f>
        <v/>
      </c>
    </row>
    <row r="242">
      <c r="A242" t="n">
        <v>221</v>
      </c>
      <c r="B242" s="13">
        <f>IF(A242&lt;=$B$8*12,$B$5*(1+$B$6/100)^INT((A242-1)/12),0)</f>
        <v/>
      </c>
      <c r="C242" s="13">
        <f>IF(A242&lt;=$B$8*12,(C241+B242)*(1+$B$7/1200),"")</f>
        <v/>
      </c>
    </row>
    <row r="243">
      <c r="A243" t="n">
        <v>222</v>
      </c>
      <c r="B243" s="13">
        <f>IF(A243&lt;=$B$8*12,$B$5*(1+$B$6/100)^INT((A243-1)/12),0)</f>
        <v/>
      </c>
      <c r="C243" s="13">
        <f>IF(A243&lt;=$B$8*12,(C242+B243)*(1+$B$7/1200),"")</f>
        <v/>
      </c>
    </row>
    <row r="244">
      <c r="A244" t="n">
        <v>223</v>
      </c>
      <c r="B244" s="13">
        <f>IF(A244&lt;=$B$8*12,$B$5*(1+$B$6/100)^INT((A244-1)/12),0)</f>
        <v/>
      </c>
      <c r="C244" s="13">
        <f>IF(A244&lt;=$B$8*12,(C243+B244)*(1+$B$7/1200),"")</f>
        <v/>
      </c>
    </row>
    <row r="245">
      <c r="A245" t="n">
        <v>224</v>
      </c>
      <c r="B245" s="13">
        <f>IF(A245&lt;=$B$8*12,$B$5*(1+$B$6/100)^INT((A245-1)/12),0)</f>
        <v/>
      </c>
      <c r="C245" s="13">
        <f>IF(A245&lt;=$B$8*12,(C244+B245)*(1+$B$7/1200),"")</f>
        <v/>
      </c>
    </row>
    <row r="246">
      <c r="A246" t="n">
        <v>225</v>
      </c>
      <c r="B246" s="13">
        <f>IF(A246&lt;=$B$8*12,$B$5*(1+$B$6/100)^INT((A246-1)/12),0)</f>
        <v/>
      </c>
      <c r="C246" s="13">
        <f>IF(A246&lt;=$B$8*12,(C245+B246)*(1+$B$7/1200),"")</f>
        <v/>
      </c>
    </row>
    <row r="247">
      <c r="A247" t="n">
        <v>226</v>
      </c>
      <c r="B247" s="13">
        <f>IF(A247&lt;=$B$8*12,$B$5*(1+$B$6/100)^INT((A247-1)/12),0)</f>
        <v/>
      </c>
      <c r="C247" s="13">
        <f>IF(A247&lt;=$B$8*12,(C246+B247)*(1+$B$7/1200),"")</f>
        <v/>
      </c>
    </row>
    <row r="248">
      <c r="A248" t="n">
        <v>227</v>
      </c>
      <c r="B248" s="13">
        <f>IF(A248&lt;=$B$8*12,$B$5*(1+$B$6/100)^INT((A248-1)/12),0)</f>
        <v/>
      </c>
      <c r="C248" s="13">
        <f>IF(A248&lt;=$B$8*12,(C247+B248)*(1+$B$7/1200),"")</f>
        <v/>
      </c>
    </row>
    <row r="249">
      <c r="A249" t="n">
        <v>228</v>
      </c>
      <c r="B249" s="13">
        <f>IF(A249&lt;=$B$8*12,$B$5*(1+$B$6/100)^INT((A249-1)/12),0)</f>
        <v/>
      </c>
      <c r="C249" s="13">
        <f>IF(A249&lt;=$B$8*12,(C248+B249)*(1+$B$7/1200),"")</f>
        <v/>
      </c>
    </row>
    <row r="250">
      <c r="A250" t="n">
        <v>229</v>
      </c>
      <c r="B250" s="13">
        <f>IF(A250&lt;=$B$8*12,$B$5*(1+$B$6/100)^INT((A250-1)/12),0)</f>
        <v/>
      </c>
      <c r="C250" s="13">
        <f>IF(A250&lt;=$B$8*12,(C249+B250)*(1+$B$7/1200),"")</f>
        <v/>
      </c>
    </row>
    <row r="251">
      <c r="A251" t="n">
        <v>230</v>
      </c>
      <c r="B251" s="13">
        <f>IF(A251&lt;=$B$8*12,$B$5*(1+$B$6/100)^INT((A251-1)/12),0)</f>
        <v/>
      </c>
      <c r="C251" s="13">
        <f>IF(A251&lt;=$B$8*12,(C250+B251)*(1+$B$7/1200),"")</f>
        <v/>
      </c>
    </row>
    <row r="252">
      <c r="A252" t="n">
        <v>231</v>
      </c>
      <c r="B252" s="13">
        <f>IF(A252&lt;=$B$8*12,$B$5*(1+$B$6/100)^INT((A252-1)/12),0)</f>
        <v/>
      </c>
      <c r="C252" s="13">
        <f>IF(A252&lt;=$B$8*12,(C251+B252)*(1+$B$7/1200),"")</f>
        <v/>
      </c>
    </row>
    <row r="253">
      <c r="A253" t="n">
        <v>232</v>
      </c>
      <c r="B253" s="13">
        <f>IF(A253&lt;=$B$8*12,$B$5*(1+$B$6/100)^INT((A253-1)/12),0)</f>
        <v/>
      </c>
      <c r="C253" s="13">
        <f>IF(A253&lt;=$B$8*12,(C252+B253)*(1+$B$7/1200),"")</f>
        <v/>
      </c>
    </row>
    <row r="254">
      <c r="A254" t="n">
        <v>233</v>
      </c>
      <c r="B254" s="13">
        <f>IF(A254&lt;=$B$8*12,$B$5*(1+$B$6/100)^INT((A254-1)/12),0)</f>
        <v/>
      </c>
      <c r="C254" s="13">
        <f>IF(A254&lt;=$B$8*12,(C253+B254)*(1+$B$7/1200),"")</f>
        <v/>
      </c>
    </row>
    <row r="255">
      <c r="A255" t="n">
        <v>234</v>
      </c>
      <c r="B255" s="13">
        <f>IF(A255&lt;=$B$8*12,$B$5*(1+$B$6/100)^INT((A255-1)/12),0)</f>
        <v/>
      </c>
      <c r="C255" s="13">
        <f>IF(A255&lt;=$B$8*12,(C254+B255)*(1+$B$7/1200),"")</f>
        <v/>
      </c>
    </row>
    <row r="256">
      <c r="A256" t="n">
        <v>235</v>
      </c>
      <c r="B256" s="13">
        <f>IF(A256&lt;=$B$8*12,$B$5*(1+$B$6/100)^INT((A256-1)/12),0)</f>
        <v/>
      </c>
      <c r="C256" s="13">
        <f>IF(A256&lt;=$B$8*12,(C255+B256)*(1+$B$7/1200),"")</f>
        <v/>
      </c>
    </row>
    <row r="257">
      <c r="A257" t="n">
        <v>236</v>
      </c>
      <c r="B257" s="13">
        <f>IF(A257&lt;=$B$8*12,$B$5*(1+$B$6/100)^INT((A257-1)/12),0)</f>
        <v/>
      </c>
      <c r="C257" s="13">
        <f>IF(A257&lt;=$B$8*12,(C256+B257)*(1+$B$7/1200),"")</f>
        <v/>
      </c>
    </row>
    <row r="258">
      <c r="A258" t="n">
        <v>237</v>
      </c>
      <c r="B258" s="13">
        <f>IF(A258&lt;=$B$8*12,$B$5*(1+$B$6/100)^INT((A258-1)/12),0)</f>
        <v/>
      </c>
      <c r="C258" s="13">
        <f>IF(A258&lt;=$B$8*12,(C257+B258)*(1+$B$7/1200),"")</f>
        <v/>
      </c>
    </row>
    <row r="259">
      <c r="A259" t="n">
        <v>238</v>
      </c>
      <c r="B259" s="13">
        <f>IF(A259&lt;=$B$8*12,$B$5*(1+$B$6/100)^INT((A259-1)/12),0)</f>
        <v/>
      </c>
      <c r="C259" s="13">
        <f>IF(A259&lt;=$B$8*12,(C258+B259)*(1+$B$7/1200),"")</f>
        <v/>
      </c>
    </row>
    <row r="260">
      <c r="A260" t="n">
        <v>239</v>
      </c>
      <c r="B260" s="13">
        <f>IF(A260&lt;=$B$8*12,$B$5*(1+$B$6/100)^INT((A260-1)/12),0)</f>
        <v/>
      </c>
      <c r="C260" s="13">
        <f>IF(A260&lt;=$B$8*12,(C259+B260)*(1+$B$7/1200),"")</f>
        <v/>
      </c>
    </row>
    <row r="261">
      <c r="A261" t="n">
        <v>240</v>
      </c>
      <c r="B261" s="13">
        <f>IF(A261&lt;=$B$8*12,$B$5*(1+$B$6/100)^INT((A261-1)/12),0)</f>
        <v/>
      </c>
      <c r="C261" s="13">
        <f>IF(A261&lt;=$B$8*12,(C260+B261)*(1+$B$7/1200),"")</f>
        <v/>
      </c>
    </row>
    <row r="262">
      <c r="A262" t="n">
        <v>241</v>
      </c>
      <c r="B262" s="13">
        <f>IF(A262&lt;=$B$8*12,$B$5*(1+$B$6/100)^INT((A262-1)/12),0)</f>
        <v/>
      </c>
      <c r="C262" s="13">
        <f>IF(A262&lt;=$B$8*12,(C261+B262)*(1+$B$7/1200),"")</f>
        <v/>
      </c>
    </row>
    <row r="263">
      <c r="A263" t="n">
        <v>242</v>
      </c>
      <c r="B263" s="13">
        <f>IF(A263&lt;=$B$8*12,$B$5*(1+$B$6/100)^INT((A263-1)/12),0)</f>
        <v/>
      </c>
      <c r="C263" s="13">
        <f>IF(A263&lt;=$B$8*12,(C262+B263)*(1+$B$7/1200),"")</f>
        <v/>
      </c>
    </row>
    <row r="264">
      <c r="A264" t="n">
        <v>243</v>
      </c>
      <c r="B264" s="13">
        <f>IF(A264&lt;=$B$8*12,$B$5*(1+$B$6/100)^INT((A264-1)/12),0)</f>
        <v/>
      </c>
      <c r="C264" s="13">
        <f>IF(A264&lt;=$B$8*12,(C263+B264)*(1+$B$7/1200),"")</f>
        <v/>
      </c>
    </row>
    <row r="265">
      <c r="A265" t="n">
        <v>244</v>
      </c>
      <c r="B265" s="13">
        <f>IF(A265&lt;=$B$8*12,$B$5*(1+$B$6/100)^INT((A265-1)/12),0)</f>
        <v/>
      </c>
      <c r="C265" s="13">
        <f>IF(A265&lt;=$B$8*12,(C264+B265)*(1+$B$7/1200),"")</f>
        <v/>
      </c>
    </row>
    <row r="266">
      <c r="A266" t="n">
        <v>245</v>
      </c>
      <c r="B266" s="13">
        <f>IF(A266&lt;=$B$8*12,$B$5*(1+$B$6/100)^INT((A266-1)/12),0)</f>
        <v/>
      </c>
      <c r="C266" s="13">
        <f>IF(A266&lt;=$B$8*12,(C265+B266)*(1+$B$7/1200),"")</f>
        <v/>
      </c>
    </row>
    <row r="267">
      <c r="A267" t="n">
        <v>246</v>
      </c>
      <c r="B267" s="13">
        <f>IF(A267&lt;=$B$8*12,$B$5*(1+$B$6/100)^INT((A267-1)/12),0)</f>
        <v/>
      </c>
      <c r="C267" s="13">
        <f>IF(A267&lt;=$B$8*12,(C266+B267)*(1+$B$7/1200),"")</f>
        <v/>
      </c>
    </row>
    <row r="268">
      <c r="A268" t="n">
        <v>247</v>
      </c>
      <c r="B268" s="13">
        <f>IF(A268&lt;=$B$8*12,$B$5*(1+$B$6/100)^INT((A268-1)/12),0)</f>
        <v/>
      </c>
      <c r="C268" s="13">
        <f>IF(A268&lt;=$B$8*12,(C267+B268)*(1+$B$7/1200),"")</f>
        <v/>
      </c>
    </row>
    <row r="269">
      <c r="A269" t="n">
        <v>248</v>
      </c>
      <c r="B269" s="13">
        <f>IF(A269&lt;=$B$8*12,$B$5*(1+$B$6/100)^INT((A269-1)/12),0)</f>
        <v/>
      </c>
      <c r="C269" s="13">
        <f>IF(A269&lt;=$B$8*12,(C268+B269)*(1+$B$7/1200),"")</f>
        <v/>
      </c>
    </row>
    <row r="270">
      <c r="A270" t="n">
        <v>249</v>
      </c>
      <c r="B270" s="13">
        <f>IF(A270&lt;=$B$8*12,$B$5*(1+$B$6/100)^INT((A270-1)/12),0)</f>
        <v/>
      </c>
      <c r="C270" s="13">
        <f>IF(A270&lt;=$B$8*12,(C269+B270)*(1+$B$7/1200),"")</f>
        <v/>
      </c>
    </row>
    <row r="271">
      <c r="A271" t="n">
        <v>250</v>
      </c>
      <c r="B271" s="13">
        <f>IF(A271&lt;=$B$8*12,$B$5*(1+$B$6/100)^INT((A271-1)/12),0)</f>
        <v/>
      </c>
      <c r="C271" s="13">
        <f>IF(A271&lt;=$B$8*12,(C270+B271)*(1+$B$7/1200),"")</f>
        <v/>
      </c>
    </row>
    <row r="272">
      <c r="A272" t="n">
        <v>251</v>
      </c>
      <c r="B272" s="13">
        <f>IF(A272&lt;=$B$8*12,$B$5*(1+$B$6/100)^INT((A272-1)/12),0)</f>
        <v/>
      </c>
      <c r="C272" s="13">
        <f>IF(A272&lt;=$B$8*12,(C271+B272)*(1+$B$7/1200),"")</f>
        <v/>
      </c>
    </row>
    <row r="273">
      <c r="A273" t="n">
        <v>252</v>
      </c>
      <c r="B273" s="13">
        <f>IF(A273&lt;=$B$8*12,$B$5*(1+$B$6/100)^INT((A273-1)/12),0)</f>
        <v/>
      </c>
      <c r="C273" s="13">
        <f>IF(A273&lt;=$B$8*12,(C272+B273)*(1+$B$7/1200),"")</f>
        <v/>
      </c>
    </row>
    <row r="274">
      <c r="A274" t="n">
        <v>253</v>
      </c>
      <c r="B274" s="13">
        <f>IF(A274&lt;=$B$8*12,$B$5*(1+$B$6/100)^INT((A274-1)/12),0)</f>
        <v/>
      </c>
      <c r="C274" s="13">
        <f>IF(A274&lt;=$B$8*12,(C273+B274)*(1+$B$7/1200),"")</f>
        <v/>
      </c>
    </row>
    <row r="275">
      <c r="A275" t="n">
        <v>254</v>
      </c>
      <c r="B275" s="13">
        <f>IF(A275&lt;=$B$8*12,$B$5*(1+$B$6/100)^INT((A275-1)/12),0)</f>
        <v/>
      </c>
      <c r="C275" s="13">
        <f>IF(A275&lt;=$B$8*12,(C274+B275)*(1+$B$7/1200),"")</f>
        <v/>
      </c>
    </row>
    <row r="276">
      <c r="A276" t="n">
        <v>255</v>
      </c>
      <c r="B276" s="13">
        <f>IF(A276&lt;=$B$8*12,$B$5*(1+$B$6/100)^INT((A276-1)/12),0)</f>
        <v/>
      </c>
      <c r="C276" s="13">
        <f>IF(A276&lt;=$B$8*12,(C275+B276)*(1+$B$7/1200),"")</f>
        <v/>
      </c>
    </row>
    <row r="277">
      <c r="A277" t="n">
        <v>256</v>
      </c>
      <c r="B277" s="13">
        <f>IF(A277&lt;=$B$8*12,$B$5*(1+$B$6/100)^INT((A277-1)/12),0)</f>
        <v/>
      </c>
      <c r="C277" s="13">
        <f>IF(A277&lt;=$B$8*12,(C276+B277)*(1+$B$7/1200),"")</f>
        <v/>
      </c>
    </row>
    <row r="278">
      <c r="A278" t="n">
        <v>257</v>
      </c>
      <c r="B278" s="13">
        <f>IF(A278&lt;=$B$8*12,$B$5*(1+$B$6/100)^INT((A278-1)/12),0)</f>
        <v/>
      </c>
      <c r="C278" s="13">
        <f>IF(A278&lt;=$B$8*12,(C277+B278)*(1+$B$7/1200),"")</f>
        <v/>
      </c>
    </row>
    <row r="279">
      <c r="A279" t="n">
        <v>258</v>
      </c>
      <c r="B279" s="13">
        <f>IF(A279&lt;=$B$8*12,$B$5*(1+$B$6/100)^INT((A279-1)/12),0)</f>
        <v/>
      </c>
      <c r="C279" s="13">
        <f>IF(A279&lt;=$B$8*12,(C278+B279)*(1+$B$7/1200),"")</f>
        <v/>
      </c>
    </row>
    <row r="280">
      <c r="A280" t="n">
        <v>259</v>
      </c>
      <c r="B280" s="13">
        <f>IF(A280&lt;=$B$8*12,$B$5*(1+$B$6/100)^INT((A280-1)/12),0)</f>
        <v/>
      </c>
      <c r="C280" s="13">
        <f>IF(A280&lt;=$B$8*12,(C279+B280)*(1+$B$7/1200),"")</f>
        <v/>
      </c>
    </row>
    <row r="281">
      <c r="A281" t="n">
        <v>260</v>
      </c>
      <c r="B281" s="13">
        <f>IF(A281&lt;=$B$8*12,$B$5*(1+$B$6/100)^INT((A281-1)/12),0)</f>
        <v/>
      </c>
      <c r="C281" s="13">
        <f>IF(A281&lt;=$B$8*12,(C280+B281)*(1+$B$7/1200),"")</f>
        <v/>
      </c>
    </row>
    <row r="282">
      <c r="A282" t="n">
        <v>261</v>
      </c>
      <c r="B282" s="13">
        <f>IF(A282&lt;=$B$8*12,$B$5*(1+$B$6/100)^INT((A282-1)/12),0)</f>
        <v/>
      </c>
      <c r="C282" s="13">
        <f>IF(A282&lt;=$B$8*12,(C281+B282)*(1+$B$7/1200),"")</f>
        <v/>
      </c>
    </row>
    <row r="283">
      <c r="A283" t="n">
        <v>262</v>
      </c>
      <c r="B283" s="13">
        <f>IF(A283&lt;=$B$8*12,$B$5*(1+$B$6/100)^INT((A283-1)/12),0)</f>
        <v/>
      </c>
      <c r="C283" s="13">
        <f>IF(A283&lt;=$B$8*12,(C282+B283)*(1+$B$7/1200),"")</f>
        <v/>
      </c>
    </row>
    <row r="284">
      <c r="A284" t="n">
        <v>263</v>
      </c>
      <c r="B284" s="13">
        <f>IF(A284&lt;=$B$8*12,$B$5*(1+$B$6/100)^INT((A284-1)/12),0)</f>
        <v/>
      </c>
      <c r="C284" s="13">
        <f>IF(A284&lt;=$B$8*12,(C283+B284)*(1+$B$7/1200),"")</f>
        <v/>
      </c>
    </row>
    <row r="285">
      <c r="A285" t="n">
        <v>264</v>
      </c>
      <c r="B285" s="13">
        <f>IF(A285&lt;=$B$8*12,$B$5*(1+$B$6/100)^INT((A285-1)/12),0)</f>
        <v/>
      </c>
      <c r="C285" s="13">
        <f>IF(A285&lt;=$B$8*12,(C284+B285)*(1+$B$7/1200),"")</f>
        <v/>
      </c>
    </row>
    <row r="286">
      <c r="A286" t="n">
        <v>265</v>
      </c>
      <c r="B286" s="13">
        <f>IF(A286&lt;=$B$8*12,$B$5*(1+$B$6/100)^INT((A286-1)/12),0)</f>
        <v/>
      </c>
      <c r="C286" s="13">
        <f>IF(A286&lt;=$B$8*12,(C285+B286)*(1+$B$7/1200),"")</f>
        <v/>
      </c>
    </row>
    <row r="287">
      <c r="A287" t="n">
        <v>266</v>
      </c>
      <c r="B287" s="13">
        <f>IF(A287&lt;=$B$8*12,$B$5*(1+$B$6/100)^INT((A287-1)/12),0)</f>
        <v/>
      </c>
      <c r="C287" s="13">
        <f>IF(A287&lt;=$B$8*12,(C286+B287)*(1+$B$7/1200),"")</f>
        <v/>
      </c>
    </row>
    <row r="288">
      <c r="A288" t="n">
        <v>267</v>
      </c>
      <c r="B288" s="13">
        <f>IF(A288&lt;=$B$8*12,$B$5*(1+$B$6/100)^INT((A288-1)/12),0)</f>
        <v/>
      </c>
      <c r="C288" s="13">
        <f>IF(A288&lt;=$B$8*12,(C287+B288)*(1+$B$7/1200),"")</f>
        <v/>
      </c>
    </row>
    <row r="289">
      <c r="A289" t="n">
        <v>268</v>
      </c>
      <c r="B289" s="13">
        <f>IF(A289&lt;=$B$8*12,$B$5*(1+$B$6/100)^INT((A289-1)/12),0)</f>
        <v/>
      </c>
      <c r="C289" s="13">
        <f>IF(A289&lt;=$B$8*12,(C288+B289)*(1+$B$7/1200),"")</f>
        <v/>
      </c>
    </row>
    <row r="290">
      <c r="A290" t="n">
        <v>269</v>
      </c>
      <c r="B290" s="13">
        <f>IF(A290&lt;=$B$8*12,$B$5*(1+$B$6/100)^INT((A290-1)/12),0)</f>
        <v/>
      </c>
      <c r="C290" s="13">
        <f>IF(A290&lt;=$B$8*12,(C289+B290)*(1+$B$7/1200),"")</f>
        <v/>
      </c>
    </row>
    <row r="291">
      <c r="A291" t="n">
        <v>270</v>
      </c>
      <c r="B291" s="13">
        <f>IF(A291&lt;=$B$8*12,$B$5*(1+$B$6/100)^INT((A291-1)/12),0)</f>
        <v/>
      </c>
      <c r="C291" s="13">
        <f>IF(A291&lt;=$B$8*12,(C290+B291)*(1+$B$7/1200),"")</f>
        <v/>
      </c>
    </row>
    <row r="292">
      <c r="A292" t="n">
        <v>271</v>
      </c>
      <c r="B292" s="13">
        <f>IF(A292&lt;=$B$8*12,$B$5*(1+$B$6/100)^INT((A292-1)/12),0)</f>
        <v/>
      </c>
      <c r="C292" s="13">
        <f>IF(A292&lt;=$B$8*12,(C291+B292)*(1+$B$7/1200),"")</f>
        <v/>
      </c>
    </row>
    <row r="293">
      <c r="A293" t="n">
        <v>272</v>
      </c>
      <c r="B293" s="13">
        <f>IF(A293&lt;=$B$8*12,$B$5*(1+$B$6/100)^INT((A293-1)/12),0)</f>
        <v/>
      </c>
      <c r="C293" s="13">
        <f>IF(A293&lt;=$B$8*12,(C292+B293)*(1+$B$7/1200),"")</f>
        <v/>
      </c>
    </row>
    <row r="294">
      <c r="A294" t="n">
        <v>273</v>
      </c>
      <c r="B294" s="13">
        <f>IF(A294&lt;=$B$8*12,$B$5*(1+$B$6/100)^INT((A294-1)/12),0)</f>
        <v/>
      </c>
      <c r="C294" s="13">
        <f>IF(A294&lt;=$B$8*12,(C293+B294)*(1+$B$7/1200),"")</f>
        <v/>
      </c>
    </row>
    <row r="295">
      <c r="A295" t="n">
        <v>274</v>
      </c>
      <c r="B295" s="13">
        <f>IF(A295&lt;=$B$8*12,$B$5*(1+$B$6/100)^INT((A295-1)/12),0)</f>
        <v/>
      </c>
      <c r="C295" s="13">
        <f>IF(A295&lt;=$B$8*12,(C294+B295)*(1+$B$7/1200),"")</f>
        <v/>
      </c>
    </row>
    <row r="296">
      <c r="A296" t="n">
        <v>275</v>
      </c>
      <c r="B296" s="13">
        <f>IF(A296&lt;=$B$8*12,$B$5*(1+$B$6/100)^INT((A296-1)/12),0)</f>
        <v/>
      </c>
      <c r="C296" s="13">
        <f>IF(A296&lt;=$B$8*12,(C295+B296)*(1+$B$7/1200),"")</f>
        <v/>
      </c>
    </row>
    <row r="297">
      <c r="A297" t="n">
        <v>276</v>
      </c>
      <c r="B297" s="13">
        <f>IF(A297&lt;=$B$8*12,$B$5*(1+$B$6/100)^INT((A297-1)/12),0)</f>
        <v/>
      </c>
      <c r="C297" s="13">
        <f>IF(A297&lt;=$B$8*12,(C296+B297)*(1+$B$7/1200),"")</f>
        <v/>
      </c>
    </row>
    <row r="298">
      <c r="A298" t="n">
        <v>277</v>
      </c>
      <c r="B298" s="13">
        <f>IF(A298&lt;=$B$8*12,$B$5*(1+$B$6/100)^INT((A298-1)/12),0)</f>
        <v/>
      </c>
      <c r="C298" s="13">
        <f>IF(A298&lt;=$B$8*12,(C297+B298)*(1+$B$7/1200),"")</f>
        <v/>
      </c>
    </row>
    <row r="299">
      <c r="A299" t="n">
        <v>278</v>
      </c>
      <c r="B299" s="13">
        <f>IF(A299&lt;=$B$8*12,$B$5*(1+$B$6/100)^INT((A299-1)/12),0)</f>
        <v/>
      </c>
      <c r="C299" s="13">
        <f>IF(A299&lt;=$B$8*12,(C298+B299)*(1+$B$7/1200),"")</f>
        <v/>
      </c>
    </row>
    <row r="300">
      <c r="A300" t="n">
        <v>279</v>
      </c>
      <c r="B300" s="13">
        <f>IF(A300&lt;=$B$8*12,$B$5*(1+$B$6/100)^INT((A300-1)/12),0)</f>
        <v/>
      </c>
      <c r="C300" s="13">
        <f>IF(A300&lt;=$B$8*12,(C299+B300)*(1+$B$7/1200),"")</f>
        <v/>
      </c>
    </row>
    <row r="301">
      <c r="A301" t="n">
        <v>280</v>
      </c>
      <c r="B301" s="13">
        <f>IF(A301&lt;=$B$8*12,$B$5*(1+$B$6/100)^INT((A301-1)/12),0)</f>
        <v/>
      </c>
      <c r="C301" s="13">
        <f>IF(A301&lt;=$B$8*12,(C300+B301)*(1+$B$7/1200),"")</f>
        <v/>
      </c>
    </row>
    <row r="302">
      <c r="A302" t="n">
        <v>281</v>
      </c>
      <c r="B302" s="13">
        <f>IF(A302&lt;=$B$8*12,$B$5*(1+$B$6/100)^INT((A302-1)/12),0)</f>
        <v/>
      </c>
      <c r="C302" s="13">
        <f>IF(A302&lt;=$B$8*12,(C301+B302)*(1+$B$7/1200),"")</f>
        <v/>
      </c>
    </row>
    <row r="303">
      <c r="A303" t="n">
        <v>282</v>
      </c>
      <c r="B303" s="13">
        <f>IF(A303&lt;=$B$8*12,$B$5*(1+$B$6/100)^INT((A303-1)/12),0)</f>
        <v/>
      </c>
      <c r="C303" s="13">
        <f>IF(A303&lt;=$B$8*12,(C302+B303)*(1+$B$7/1200),"")</f>
        <v/>
      </c>
    </row>
    <row r="304">
      <c r="A304" t="n">
        <v>283</v>
      </c>
      <c r="B304" s="13">
        <f>IF(A304&lt;=$B$8*12,$B$5*(1+$B$6/100)^INT((A304-1)/12),0)</f>
        <v/>
      </c>
      <c r="C304" s="13">
        <f>IF(A304&lt;=$B$8*12,(C303+B304)*(1+$B$7/1200),"")</f>
        <v/>
      </c>
    </row>
    <row r="305">
      <c r="A305" t="n">
        <v>284</v>
      </c>
      <c r="B305" s="13">
        <f>IF(A305&lt;=$B$8*12,$B$5*(1+$B$6/100)^INT((A305-1)/12),0)</f>
        <v/>
      </c>
      <c r="C305" s="13">
        <f>IF(A305&lt;=$B$8*12,(C304+B305)*(1+$B$7/1200),"")</f>
        <v/>
      </c>
    </row>
    <row r="306">
      <c r="A306" t="n">
        <v>285</v>
      </c>
      <c r="B306" s="13">
        <f>IF(A306&lt;=$B$8*12,$B$5*(1+$B$6/100)^INT((A306-1)/12),0)</f>
        <v/>
      </c>
      <c r="C306" s="13">
        <f>IF(A306&lt;=$B$8*12,(C305+B306)*(1+$B$7/1200),"")</f>
        <v/>
      </c>
    </row>
    <row r="307">
      <c r="A307" t="n">
        <v>286</v>
      </c>
      <c r="B307" s="13">
        <f>IF(A307&lt;=$B$8*12,$B$5*(1+$B$6/100)^INT((A307-1)/12),0)</f>
        <v/>
      </c>
      <c r="C307" s="13">
        <f>IF(A307&lt;=$B$8*12,(C306+B307)*(1+$B$7/1200),"")</f>
        <v/>
      </c>
    </row>
    <row r="308">
      <c r="A308" t="n">
        <v>287</v>
      </c>
      <c r="B308" s="13">
        <f>IF(A308&lt;=$B$8*12,$B$5*(1+$B$6/100)^INT((A308-1)/12),0)</f>
        <v/>
      </c>
      <c r="C308" s="13">
        <f>IF(A308&lt;=$B$8*12,(C307+B308)*(1+$B$7/1200),"")</f>
        <v/>
      </c>
    </row>
    <row r="309">
      <c r="A309" t="n">
        <v>288</v>
      </c>
      <c r="B309" s="13">
        <f>IF(A309&lt;=$B$8*12,$B$5*(1+$B$6/100)^INT((A309-1)/12),0)</f>
        <v/>
      </c>
      <c r="C309" s="13">
        <f>IF(A309&lt;=$B$8*12,(C308+B309)*(1+$B$7/1200),"")</f>
        <v/>
      </c>
    </row>
    <row r="310">
      <c r="A310" t="n">
        <v>289</v>
      </c>
      <c r="B310" s="13">
        <f>IF(A310&lt;=$B$8*12,$B$5*(1+$B$6/100)^INT((A310-1)/12),0)</f>
        <v/>
      </c>
      <c r="C310" s="13">
        <f>IF(A310&lt;=$B$8*12,(C309+B310)*(1+$B$7/1200),"")</f>
        <v/>
      </c>
    </row>
    <row r="311">
      <c r="A311" t="n">
        <v>290</v>
      </c>
      <c r="B311" s="13">
        <f>IF(A311&lt;=$B$8*12,$B$5*(1+$B$6/100)^INT((A311-1)/12),0)</f>
        <v/>
      </c>
      <c r="C311" s="13">
        <f>IF(A311&lt;=$B$8*12,(C310+B311)*(1+$B$7/1200),"")</f>
        <v/>
      </c>
    </row>
    <row r="312">
      <c r="A312" t="n">
        <v>291</v>
      </c>
      <c r="B312" s="13">
        <f>IF(A312&lt;=$B$8*12,$B$5*(1+$B$6/100)^INT((A312-1)/12),0)</f>
        <v/>
      </c>
      <c r="C312" s="13">
        <f>IF(A312&lt;=$B$8*12,(C311+B312)*(1+$B$7/1200),"")</f>
        <v/>
      </c>
    </row>
    <row r="313">
      <c r="A313" t="n">
        <v>292</v>
      </c>
      <c r="B313" s="13">
        <f>IF(A313&lt;=$B$8*12,$B$5*(1+$B$6/100)^INT((A313-1)/12),0)</f>
        <v/>
      </c>
      <c r="C313" s="13">
        <f>IF(A313&lt;=$B$8*12,(C312+B313)*(1+$B$7/1200),"")</f>
        <v/>
      </c>
    </row>
    <row r="314">
      <c r="A314" t="n">
        <v>293</v>
      </c>
      <c r="B314" s="13">
        <f>IF(A314&lt;=$B$8*12,$B$5*(1+$B$6/100)^INT((A314-1)/12),0)</f>
        <v/>
      </c>
      <c r="C314" s="13">
        <f>IF(A314&lt;=$B$8*12,(C313+B314)*(1+$B$7/1200),"")</f>
        <v/>
      </c>
    </row>
    <row r="315">
      <c r="A315" t="n">
        <v>294</v>
      </c>
      <c r="B315" s="13">
        <f>IF(A315&lt;=$B$8*12,$B$5*(1+$B$6/100)^INT((A315-1)/12),0)</f>
        <v/>
      </c>
      <c r="C315" s="13">
        <f>IF(A315&lt;=$B$8*12,(C314+B315)*(1+$B$7/1200),"")</f>
        <v/>
      </c>
    </row>
    <row r="316">
      <c r="A316" t="n">
        <v>295</v>
      </c>
      <c r="B316" s="13">
        <f>IF(A316&lt;=$B$8*12,$B$5*(1+$B$6/100)^INT((A316-1)/12),0)</f>
        <v/>
      </c>
      <c r="C316" s="13">
        <f>IF(A316&lt;=$B$8*12,(C315+B316)*(1+$B$7/1200),"")</f>
        <v/>
      </c>
    </row>
    <row r="317">
      <c r="A317" t="n">
        <v>296</v>
      </c>
      <c r="B317" s="13">
        <f>IF(A317&lt;=$B$8*12,$B$5*(1+$B$6/100)^INT((A317-1)/12),0)</f>
        <v/>
      </c>
      <c r="C317" s="13">
        <f>IF(A317&lt;=$B$8*12,(C316+B317)*(1+$B$7/1200),"")</f>
        <v/>
      </c>
    </row>
    <row r="318">
      <c r="A318" t="n">
        <v>297</v>
      </c>
      <c r="B318" s="13">
        <f>IF(A318&lt;=$B$8*12,$B$5*(1+$B$6/100)^INT((A318-1)/12),0)</f>
        <v/>
      </c>
      <c r="C318" s="13">
        <f>IF(A318&lt;=$B$8*12,(C317+B318)*(1+$B$7/1200),"")</f>
        <v/>
      </c>
    </row>
    <row r="319">
      <c r="A319" t="n">
        <v>298</v>
      </c>
      <c r="B319" s="13">
        <f>IF(A319&lt;=$B$8*12,$B$5*(1+$B$6/100)^INT((A319-1)/12),0)</f>
        <v/>
      </c>
      <c r="C319" s="13">
        <f>IF(A319&lt;=$B$8*12,(C318+B319)*(1+$B$7/1200),"")</f>
        <v/>
      </c>
    </row>
    <row r="320">
      <c r="A320" t="n">
        <v>299</v>
      </c>
      <c r="B320" s="13">
        <f>IF(A320&lt;=$B$8*12,$B$5*(1+$B$6/100)^INT((A320-1)/12),0)</f>
        <v/>
      </c>
      <c r="C320" s="13">
        <f>IF(A320&lt;=$B$8*12,(C319+B320)*(1+$B$7/1200),"")</f>
        <v/>
      </c>
    </row>
    <row r="321">
      <c r="A321" t="n">
        <v>300</v>
      </c>
      <c r="B321" s="13">
        <f>IF(A321&lt;=$B$8*12,$B$5*(1+$B$6/100)^INT((A321-1)/12),0)</f>
        <v/>
      </c>
      <c r="C321" s="13">
        <f>IF(A321&lt;=$B$8*12,(C320+B321)*(1+$B$7/1200),"")</f>
        <v/>
      </c>
    </row>
    <row r="322">
      <c r="A322" t="n">
        <v>301</v>
      </c>
      <c r="B322" s="13">
        <f>IF(A322&lt;=$B$8*12,$B$5*(1+$B$6/100)^INT((A322-1)/12),0)</f>
        <v/>
      </c>
      <c r="C322" s="13">
        <f>IF(A322&lt;=$B$8*12,(C321+B322)*(1+$B$7/1200),"")</f>
        <v/>
      </c>
    </row>
    <row r="323">
      <c r="A323" t="n">
        <v>302</v>
      </c>
      <c r="B323" s="13">
        <f>IF(A323&lt;=$B$8*12,$B$5*(1+$B$6/100)^INT((A323-1)/12),0)</f>
        <v/>
      </c>
      <c r="C323" s="13">
        <f>IF(A323&lt;=$B$8*12,(C322+B323)*(1+$B$7/1200),"")</f>
        <v/>
      </c>
    </row>
    <row r="324">
      <c r="A324" t="n">
        <v>303</v>
      </c>
      <c r="B324" s="13">
        <f>IF(A324&lt;=$B$8*12,$B$5*(1+$B$6/100)^INT((A324-1)/12),0)</f>
        <v/>
      </c>
      <c r="C324" s="13">
        <f>IF(A324&lt;=$B$8*12,(C323+B324)*(1+$B$7/1200),"")</f>
        <v/>
      </c>
    </row>
    <row r="325">
      <c r="A325" t="n">
        <v>304</v>
      </c>
      <c r="B325" s="13">
        <f>IF(A325&lt;=$B$8*12,$B$5*(1+$B$6/100)^INT((A325-1)/12),0)</f>
        <v/>
      </c>
      <c r="C325" s="13">
        <f>IF(A325&lt;=$B$8*12,(C324+B325)*(1+$B$7/1200),"")</f>
        <v/>
      </c>
    </row>
    <row r="326">
      <c r="A326" t="n">
        <v>305</v>
      </c>
      <c r="B326" s="13">
        <f>IF(A326&lt;=$B$8*12,$B$5*(1+$B$6/100)^INT((A326-1)/12),0)</f>
        <v/>
      </c>
      <c r="C326" s="13">
        <f>IF(A326&lt;=$B$8*12,(C325+B326)*(1+$B$7/1200),"")</f>
        <v/>
      </c>
    </row>
    <row r="327">
      <c r="A327" t="n">
        <v>306</v>
      </c>
      <c r="B327" s="13">
        <f>IF(A327&lt;=$B$8*12,$B$5*(1+$B$6/100)^INT((A327-1)/12),0)</f>
        <v/>
      </c>
      <c r="C327" s="13">
        <f>IF(A327&lt;=$B$8*12,(C326+B327)*(1+$B$7/1200),"")</f>
        <v/>
      </c>
    </row>
    <row r="328">
      <c r="A328" t="n">
        <v>307</v>
      </c>
      <c r="B328" s="13">
        <f>IF(A328&lt;=$B$8*12,$B$5*(1+$B$6/100)^INT((A328-1)/12),0)</f>
        <v/>
      </c>
      <c r="C328" s="13">
        <f>IF(A328&lt;=$B$8*12,(C327+B328)*(1+$B$7/1200),"")</f>
        <v/>
      </c>
    </row>
    <row r="329">
      <c r="A329" t="n">
        <v>308</v>
      </c>
      <c r="B329" s="13">
        <f>IF(A329&lt;=$B$8*12,$B$5*(1+$B$6/100)^INT((A329-1)/12),0)</f>
        <v/>
      </c>
      <c r="C329" s="13">
        <f>IF(A329&lt;=$B$8*12,(C328+B329)*(1+$B$7/1200),"")</f>
        <v/>
      </c>
    </row>
    <row r="330">
      <c r="A330" t="n">
        <v>309</v>
      </c>
      <c r="B330" s="13">
        <f>IF(A330&lt;=$B$8*12,$B$5*(1+$B$6/100)^INT((A330-1)/12),0)</f>
        <v/>
      </c>
      <c r="C330" s="13">
        <f>IF(A330&lt;=$B$8*12,(C329+B330)*(1+$B$7/1200),"")</f>
        <v/>
      </c>
    </row>
    <row r="331">
      <c r="A331" t="n">
        <v>310</v>
      </c>
      <c r="B331" s="13">
        <f>IF(A331&lt;=$B$8*12,$B$5*(1+$B$6/100)^INT((A331-1)/12),0)</f>
        <v/>
      </c>
      <c r="C331" s="13">
        <f>IF(A331&lt;=$B$8*12,(C330+B331)*(1+$B$7/1200),"")</f>
        <v/>
      </c>
    </row>
    <row r="332">
      <c r="A332" t="n">
        <v>311</v>
      </c>
      <c r="B332" s="13">
        <f>IF(A332&lt;=$B$8*12,$B$5*(1+$B$6/100)^INT((A332-1)/12),0)</f>
        <v/>
      </c>
      <c r="C332" s="13">
        <f>IF(A332&lt;=$B$8*12,(C331+B332)*(1+$B$7/1200),"")</f>
        <v/>
      </c>
    </row>
    <row r="333">
      <c r="A333" t="n">
        <v>312</v>
      </c>
      <c r="B333" s="13">
        <f>IF(A333&lt;=$B$8*12,$B$5*(1+$B$6/100)^INT((A333-1)/12),0)</f>
        <v/>
      </c>
      <c r="C333" s="13">
        <f>IF(A333&lt;=$B$8*12,(C332+B333)*(1+$B$7/1200),"")</f>
        <v/>
      </c>
    </row>
    <row r="334">
      <c r="A334" t="n">
        <v>313</v>
      </c>
      <c r="B334" s="13">
        <f>IF(A334&lt;=$B$8*12,$B$5*(1+$B$6/100)^INT((A334-1)/12),0)</f>
        <v/>
      </c>
      <c r="C334" s="13">
        <f>IF(A334&lt;=$B$8*12,(C333+B334)*(1+$B$7/1200),"")</f>
        <v/>
      </c>
    </row>
    <row r="335">
      <c r="A335" t="n">
        <v>314</v>
      </c>
      <c r="B335" s="13">
        <f>IF(A335&lt;=$B$8*12,$B$5*(1+$B$6/100)^INT((A335-1)/12),0)</f>
        <v/>
      </c>
      <c r="C335" s="13">
        <f>IF(A335&lt;=$B$8*12,(C334+B335)*(1+$B$7/1200),"")</f>
        <v/>
      </c>
    </row>
    <row r="336">
      <c r="A336" t="n">
        <v>315</v>
      </c>
      <c r="B336" s="13">
        <f>IF(A336&lt;=$B$8*12,$B$5*(1+$B$6/100)^INT((A336-1)/12),0)</f>
        <v/>
      </c>
      <c r="C336" s="13">
        <f>IF(A336&lt;=$B$8*12,(C335+B336)*(1+$B$7/1200),"")</f>
        <v/>
      </c>
    </row>
    <row r="337">
      <c r="A337" t="n">
        <v>316</v>
      </c>
      <c r="B337" s="13">
        <f>IF(A337&lt;=$B$8*12,$B$5*(1+$B$6/100)^INT((A337-1)/12),0)</f>
        <v/>
      </c>
      <c r="C337" s="13">
        <f>IF(A337&lt;=$B$8*12,(C336+B337)*(1+$B$7/1200),"")</f>
        <v/>
      </c>
    </row>
    <row r="338">
      <c r="A338" t="n">
        <v>317</v>
      </c>
      <c r="B338" s="13">
        <f>IF(A338&lt;=$B$8*12,$B$5*(1+$B$6/100)^INT((A338-1)/12),0)</f>
        <v/>
      </c>
      <c r="C338" s="13">
        <f>IF(A338&lt;=$B$8*12,(C337+B338)*(1+$B$7/1200),"")</f>
        <v/>
      </c>
    </row>
    <row r="339">
      <c r="A339" t="n">
        <v>318</v>
      </c>
      <c r="B339" s="13">
        <f>IF(A339&lt;=$B$8*12,$B$5*(1+$B$6/100)^INT((A339-1)/12),0)</f>
        <v/>
      </c>
      <c r="C339" s="13">
        <f>IF(A339&lt;=$B$8*12,(C338+B339)*(1+$B$7/1200),"")</f>
        <v/>
      </c>
    </row>
    <row r="340">
      <c r="A340" t="n">
        <v>319</v>
      </c>
      <c r="B340" s="13">
        <f>IF(A340&lt;=$B$8*12,$B$5*(1+$B$6/100)^INT((A340-1)/12),0)</f>
        <v/>
      </c>
      <c r="C340" s="13">
        <f>IF(A340&lt;=$B$8*12,(C339+B340)*(1+$B$7/1200),"")</f>
        <v/>
      </c>
    </row>
    <row r="341">
      <c r="A341" t="n">
        <v>320</v>
      </c>
      <c r="B341" s="13">
        <f>IF(A341&lt;=$B$8*12,$B$5*(1+$B$6/100)^INT((A341-1)/12),0)</f>
        <v/>
      </c>
      <c r="C341" s="13">
        <f>IF(A341&lt;=$B$8*12,(C340+B341)*(1+$B$7/1200),"")</f>
        <v/>
      </c>
    </row>
    <row r="342">
      <c r="A342" t="n">
        <v>321</v>
      </c>
      <c r="B342" s="13">
        <f>IF(A342&lt;=$B$8*12,$B$5*(1+$B$6/100)^INT((A342-1)/12),0)</f>
        <v/>
      </c>
      <c r="C342" s="13">
        <f>IF(A342&lt;=$B$8*12,(C341+B342)*(1+$B$7/1200),"")</f>
        <v/>
      </c>
    </row>
    <row r="343">
      <c r="A343" t="n">
        <v>322</v>
      </c>
      <c r="B343" s="13">
        <f>IF(A343&lt;=$B$8*12,$B$5*(1+$B$6/100)^INT((A343-1)/12),0)</f>
        <v/>
      </c>
      <c r="C343" s="13">
        <f>IF(A343&lt;=$B$8*12,(C342+B343)*(1+$B$7/1200),"")</f>
        <v/>
      </c>
    </row>
    <row r="344">
      <c r="A344" t="n">
        <v>323</v>
      </c>
      <c r="B344" s="13">
        <f>IF(A344&lt;=$B$8*12,$B$5*(1+$B$6/100)^INT((A344-1)/12),0)</f>
        <v/>
      </c>
      <c r="C344" s="13">
        <f>IF(A344&lt;=$B$8*12,(C343+B344)*(1+$B$7/1200),"")</f>
        <v/>
      </c>
    </row>
    <row r="345">
      <c r="A345" t="n">
        <v>324</v>
      </c>
      <c r="B345" s="13">
        <f>IF(A345&lt;=$B$8*12,$B$5*(1+$B$6/100)^INT((A345-1)/12),0)</f>
        <v/>
      </c>
      <c r="C345" s="13">
        <f>IF(A345&lt;=$B$8*12,(C344+B345)*(1+$B$7/1200),"")</f>
        <v/>
      </c>
    </row>
    <row r="346">
      <c r="A346" t="n">
        <v>325</v>
      </c>
      <c r="B346" s="13">
        <f>IF(A346&lt;=$B$8*12,$B$5*(1+$B$6/100)^INT((A346-1)/12),0)</f>
        <v/>
      </c>
      <c r="C346" s="13">
        <f>IF(A346&lt;=$B$8*12,(C345+B346)*(1+$B$7/1200),"")</f>
        <v/>
      </c>
    </row>
    <row r="347">
      <c r="A347" t="n">
        <v>326</v>
      </c>
      <c r="B347" s="13">
        <f>IF(A347&lt;=$B$8*12,$B$5*(1+$B$6/100)^INT((A347-1)/12),0)</f>
        <v/>
      </c>
      <c r="C347" s="13">
        <f>IF(A347&lt;=$B$8*12,(C346+B347)*(1+$B$7/1200),"")</f>
        <v/>
      </c>
    </row>
    <row r="348">
      <c r="A348" t="n">
        <v>327</v>
      </c>
      <c r="B348" s="13">
        <f>IF(A348&lt;=$B$8*12,$B$5*(1+$B$6/100)^INT((A348-1)/12),0)</f>
        <v/>
      </c>
      <c r="C348" s="13">
        <f>IF(A348&lt;=$B$8*12,(C347+B348)*(1+$B$7/1200),"")</f>
        <v/>
      </c>
    </row>
    <row r="349">
      <c r="A349" t="n">
        <v>328</v>
      </c>
      <c r="B349" s="13">
        <f>IF(A349&lt;=$B$8*12,$B$5*(1+$B$6/100)^INT((A349-1)/12),0)</f>
        <v/>
      </c>
      <c r="C349" s="13">
        <f>IF(A349&lt;=$B$8*12,(C348+B349)*(1+$B$7/1200),"")</f>
        <v/>
      </c>
    </row>
    <row r="350">
      <c r="A350" t="n">
        <v>329</v>
      </c>
      <c r="B350" s="13">
        <f>IF(A350&lt;=$B$8*12,$B$5*(1+$B$6/100)^INT((A350-1)/12),0)</f>
        <v/>
      </c>
      <c r="C350" s="13">
        <f>IF(A350&lt;=$B$8*12,(C349+B350)*(1+$B$7/1200),"")</f>
        <v/>
      </c>
    </row>
    <row r="351">
      <c r="A351" t="n">
        <v>330</v>
      </c>
      <c r="B351" s="13">
        <f>IF(A351&lt;=$B$8*12,$B$5*(1+$B$6/100)^INT((A351-1)/12),0)</f>
        <v/>
      </c>
      <c r="C351" s="13">
        <f>IF(A351&lt;=$B$8*12,(C350+B351)*(1+$B$7/1200),"")</f>
        <v/>
      </c>
    </row>
    <row r="352">
      <c r="A352" t="n">
        <v>331</v>
      </c>
      <c r="B352" s="13">
        <f>IF(A352&lt;=$B$8*12,$B$5*(1+$B$6/100)^INT((A352-1)/12),0)</f>
        <v/>
      </c>
      <c r="C352" s="13">
        <f>IF(A352&lt;=$B$8*12,(C351+B352)*(1+$B$7/1200),"")</f>
        <v/>
      </c>
    </row>
    <row r="353">
      <c r="A353" t="n">
        <v>332</v>
      </c>
      <c r="B353" s="13">
        <f>IF(A353&lt;=$B$8*12,$B$5*(1+$B$6/100)^INT((A353-1)/12),0)</f>
        <v/>
      </c>
      <c r="C353" s="13">
        <f>IF(A353&lt;=$B$8*12,(C352+B353)*(1+$B$7/1200),"")</f>
        <v/>
      </c>
    </row>
    <row r="354">
      <c r="A354" t="n">
        <v>333</v>
      </c>
      <c r="B354" s="13">
        <f>IF(A354&lt;=$B$8*12,$B$5*(1+$B$6/100)^INT((A354-1)/12),0)</f>
        <v/>
      </c>
      <c r="C354" s="13">
        <f>IF(A354&lt;=$B$8*12,(C353+B354)*(1+$B$7/1200),"")</f>
        <v/>
      </c>
    </row>
    <row r="355">
      <c r="A355" t="n">
        <v>334</v>
      </c>
      <c r="B355" s="13">
        <f>IF(A355&lt;=$B$8*12,$B$5*(1+$B$6/100)^INT((A355-1)/12),0)</f>
        <v/>
      </c>
      <c r="C355" s="13">
        <f>IF(A355&lt;=$B$8*12,(C354+B355)*(1+$B$7/1200),"")</f>
        <v/>
      </c>
    </row>
    <row r="356">
      <c r="A356" t="n">
        <v>335</v>
      </c>
      <c r="B356" s="13">
        <f>IF(A356&lt;=$B$8*12,$B$5*(1+$B$6/100)^INT((A356-1)/12),0)</f>
        <v/>
      </c>
      <c r="C356" s="13">
        <f>IF(A356&lt;=$B$8*12,(C355+B356)*(1+$B$7/1200),"")</f>
        <v/>
      </c>
    </row>
    <row r="357">
      <c r="A357" t="n">
        <v>336</v>
      </c>
      <c r="B357" s="13">
        <f>IF(A357&lt;=$B$8*12,$B$5*(1+$B$6/100)^INT((A357-1)/12),0)</f>
        <v/>
      </c>
      <c r="C357" s="13">
        <f>IF(A357&lt;=$B$8*12,(C356+B357)*(1+$B$7/1200),"")</f>
        <v/>
      </c>
    </row>
    <row r="358">
      <c r="A358" t="n">
        <v>337</v>
      </c>
      <c r="B358" s="13">
        <f>IF(A358&lt;=$B$8*12,$B$5*(1+$B$6/100)^INT((A358-1)/12),0)</f>
        <v/>
      </c>
      <c r="C358" s="13">
        <f>IF(A358&lt;=$B$8*12,(C357+B358)*(1+$B$7/1200),"")</f>
        <v/>
      </c>
    </row>
    <row r="359">
      <c r="A359" t="n">
        <v>338</v>
      </c>
      <c r="B359" s="13">
        <f>IF(A359&lt;=$B$8*12,$B$5*(1+$B$6/100)^INT((A359-1)/12),0)</f>
        <v/>
      </c>
      <c r="C359" s="13">
        <f>IF(A359&lt;=$B$8*12,(C358+B359)*(1+$B$7/1200),"")</f>
        <v/>
      </c>
    </row>
    <row r="360">
      <c r="A360" t="n">
        <v>339</v>
      </c>
      <c r="B360" s="13">
        <f>IF(A360&lt;=$B$8*12,$B$5*(1+$B$6/100)^INT((A360-1)/12),0)</f>
        <v/>
      </c>
      <c r="C360" s="13">
        <f>IF(A360&lt;=$B$8*12,(C359+B360)*(1+$B$7/1200),"")</f>
        <v/>
      </c>
    </row>
    <row r="361">
      <c r="A361" t="n">
        <v>340</v>
      </c>
      <c r="B361" s="13">
        <f>IF(A361&lt;=$B$8*12,$B$5*(1+$B$6/100)^INT((A361-1)/12),0)</f>
        <v/>
      </c>
      <c r="C361" s="13">
        <f>IF(A361&lt;=$B$8*12,(C360+B361)*(1+$B$7/1200),"")</f>
        <v/>
      </c>
    </row>
    <row r="362">
      <c r="A362" t="n">
        <v>341</v>
      </c>
      <c r="B362" s="13">
        <f>IF(A362&lt;=$B$8*12,$B$5*(1+$B$6/100)^INT((A362-1)/12),0)</f>
        <v/>
      </c>
      <c r="C362" s="13">
        <f>IF(A362&lt;=$B$8*12,(C361+B362)*(1+$B$7/1200),"")</f>
        <v/>
      </c>
    </row>
    <row r="363">
      <c r="A363" t="n">
        <v>342</v>
      </c>
      <c r="B363" s="13">
        <f>IF(A363&lt;=$B$8*12,$B$5*(1+$B$6/100)^INT((A363-1)/12),0)</f>
        <v/>
      </c>
      <c r="C363" s="13">
        <f>IF(A363&lt;=$B$8*12,(C362+B363)*(1+$B$7/1200),"")</f>
        <v/>
      </c>
    </row>
    <row r="364">
      <c r="A364" t="n">
        <v>343</v>
      </c>
      <c r="B364" s="13">
        <f>IF(A364&lt;=$B$8*12,$B$5*(1+$B$6/100)^INT((A364-1)/12),0)</f>
        <v/>
      </c>
      <c r="C364" s="13">
        <f>IF(A364&lt;=$B$8*12,(C363+B364)*(1+$B$7/1200),"")</f>
        <v/>
      </c>
    </row>
    <row r="365">
      <c r="A365" t="n">
        <v>344</v>
      </c>
      <c r="B365" s="13">
        <f>IF(A365&lt;=$B$8*12,$B$5*(1+$B$6/100)^INT((A365-1)/12),0)</f>
        <v/>
      </c>
      <c r="C365" s="13">
        <f>IF(A365&lt;=$B$8*12,(C364+B365)*(1+$B$7/1200),"")</f>
        <v/>
      </c>
    </row>
    <row r="366">
      <c r="A366" t="n">
        <v>345</v>
      </c>
      <c r="B366" s="13">
        <f>IF(A366&lt;=$B$8*12,$B$5*(1+$B$6/100)^INT((A366-1)/12),0)</f>
        <v/>
      </c>
      <c r="C366" s="13">
        <f>IF(A366&lt;=$B$8*12,(C365+B366)*(1+$B$7/1200),"")</f>
        <v/>
      </c>
    </row>
    <row r="367">
      <c r="A367" t="n">
        <v>346</v>
      </c>
      <c r="B367" s="13">
        <f>IF(A367&lt;=$B$8*12,$B$5*(1+$B$6/100)^INT((A367-1)/12),0)</f>
        <v/>
      </c>
      <c r="C367" s="13">
        <f>IF(A367&lt;=$B$8*12,(C366+B367)*(1+$B$7/1200),"")</f>
        <v/>
      </c>
    </row>
    <row r="368">
      <c r="A368" t="n">
        <v>347</v>
      </c>
      <c r="B368" s="13">
        <f>IF(A368&lt;=$B$8*12,$B$5*(1+$B$6/100)^INT((A368-1)/12),0)</f>
        <v/>
      </c>
      <c r="C368" s="13">
        <f>IF(A368&lt;=$B$8*12,(C367+B368)*(1+$B$7/1200),"")</f>
        <v/>
      </c>
    </row>
    <row r="369">
      <c r="A369" t="n">
        <v>348</v>
      </c>
      <c r="B369" s="13">
        <f>IF(A369&lt;=$B$8*12,$B$5*(1+$B$6/100)^INT((A369-1)/12),0)</f>
        <v/>
      </c>
      <c r="C369" s="13">
        <f>IF(A369&lt;=$B$8*12,(C368+B369)*(1+$B$7/1200),"")</f>
        <v/>
      </c>
    </row>
    <row r="370">
      <c r="A370" t="n">
        <v>349</v>
      </c>
      <c r="B370" s="13">
        <f>IF(A370&lt;=$B$8*12,$B$5*(1+$B$6/100)^INT((A370-1)/12),0)</f>
        <v/>
      </c>
      <c r="C370" s="13">
        <f>IF(A370&lt;=$B$8*12,(C369+B370)*(1+$B$7/1200),"")</f>
        <v/>
      </c>
    </row>
    <row r="371">
      <c r="A371" t="n">
        <v>350</v>
      </c>
      <c r="B371" s="13">
        <f>IF(A371&lt;=$B$8*12,$B$5*(1+$B$6/100)^INT((A371-1)/12),0)</f>
        <v/>
      </c>
      <c r="C371" s="13">
        <f>IF(A371&lt;=$B$8*12,(C370+B371)*(1+$B$7/1200),"")</f>
        <v/>
      </c>
    </row>
    <row r="372">
      <c r="A372" t="n">
        <v>351</v>
      </c>
      <c r="B372" s="13">
        <f>IF(A372&lt;=$B$8*12,$B$5*(1+$B$6/100)^INT((A372-1)/12),0)</f>
        <v/>
      </c>
      <c r="C372" s="13">
        <f>IF(A372&lt;=$B$8*12,(C371+B372)*(1+$B$7/1200),"")</f>
        <v/>
      </c>
    </row>
    <row r="373">
      <c r="A373" t="n">
        <v>352</v>
      </c>
      <c r="B373" s="13">
        <f>IF(A373&lt;=$B$8*12,$B$5*(1+$B$6/100)^INT((A373-1)/12),0)</f>
        <v/>
      </c>
      <c r="C373" s="13">
        <f>IF(A373&lt;=$B$8*12,(C372+B373)*(1+$B$7/1200),"")</f>
        <v/>
      </c>
    </row>
    <row r="374">
      <c r="A374" t="n">
        <v>353</v>
      </c>
      <c r="B374" s="13">
        <f>IF(A374&lt;=$B$8*12,$B$5*(1+$B$6/100)^INT((A374-1)/12),0)</f>
        <v/>
      </c>
      <c r="C374" s="13">
        <f>IF(A374&lt;=$B$8*12,(C373+B374)*(1+$B$7/1200),"")</f>
        <v/>
      </c>
    </row>
    <row r="375">
      <c r="A375" t="n">
        <v>354</v>
      </c>
      <c r="B375" s="13">
        <f>IF(A375&lt;=$B$8*12,$B$5*(1+$B$6/100)^INT((A375-1)/12),0)</f>
        <v/>
      </c>
      <c r="C375" s="13">
        <f>IF(A375&lt;=$B$8*12,(C374+B375)*(1+$B$7/1200),"")</f>
        <v/>
      </c>
    </row>
    <row r="376">
      <c r="A376" t="n">
        <v>355</v>
      </c>
      <c r="B376" s="13">
        <f>IF(A376&lt;=$B$8*12,$B$5*(1+$B$6/100)^INT((A376-1)/12),0)</f>
        <v/>
      </c>
      <c r="C376" s="13">
        <f>IF(A376&lt;=$B$8*12,(C375+B376)*(1+$B$7/1200),"")</f>
        <v/>
      </c>
    </row>
    <row r="377">
      <c r="A377" t="n">
        <v>356</v>
      </c>
      <c r="B377" s="13">
        <f>IF(A377&lt;=$B$8*12,$B$5*(1+$B$6/100)^INT((A377-1)/12),0)</f>
        <v/>
      </c>
      <c r="C377" s="13">
        <f>IF(A377&lt;=$B$8*12,(C376+B377)*(1+$B$7/1200),"")</f>
        <v/>
      </c>
    </row>
    <row r="378">
      <c r="A378" t="n">
        <v>357</v>
      </c>
      <c r="B378" s="13">
        <f>IF(A378&lt;=$B$8*12,$B$5*(1+$B$6/100)^INT((A378-1)/12),0)</f>
        <v/>
      </c>
      <c r="C378" s="13">
        <f>IF(A378&lt;=$B$8*12,(C377+B378)*(1+$B$7/1200),"")</f>
        <v/>
      </c>
    </row>
    <row r="379">
      <c r="A379" t="n">
        <v>358</v>
      </c>
      <c r="B379" s="13">
        <f>IF(A379&lt;=$B$8*12,$B$5*(1+$B$6/100)^INT((A379-1)/12),0)</f>
        <v/>
      </c>
      <c r="C379" s="13">
        <f>IF(A379&lt;=$B$8*12,(C378+B379)*(1+$B$7/1200),"")</f>
        <v/>
      </c>
    </row>
    <row r="380">
      <c r="A380" t="n">
        <v>359</v>
      </c>
      <c r="B380" s="13">
        <f>IF(A380&lt;=$B$8*12,$B$5*(1+$B$6/100)^INT((A380-1)/12),0)</f>
        <v/>
      </c>
      <c r="C380" s="13">
        <f>IF(A380&lt;=$B$8*12,(C379+B380)*(1+$B$7/1200),"")</f>
        <v/>
      </c>
    </row>
    <row r="381">
      <c r="A381" t="n">
        <v>360</v>
      </c>
      <c r="B381" s="13">
        <f>IF(A381&lt;=$B$8*12,$B$5*(1+$B$6/100)^INT((A381-1)/12),0)</f>
        <v/>
      </c>
      <c r="C381" s="13">
        <f>IF(A381&lt;=$B$8*12,(C380+B381)*(1+$B$7/1200),"")</f>
        <v/>
      </c>
    </row>
    <row r="382">
      <c r="A382" t="n">
        <v>361</v>
      </c>
      <c r="B382" s="13">
        <f>IF(A382&lt;=$B$8*12,$B$5*(1+$B$6/100)^INT((A382-1)/12),0)</f>
        <v/>
      </c>
      <c r="C382" s="13">
        <f>IF(A382&lt;=$B$8*12,(C381+B382)*(1+$B$7/1200),"")</f>
        <v/>
      </c>
    </row>
    <row r="383">
      <c r="A383" t="n">
        <v>362</v>
      </c>
      <c r="B383" s="13">
        <f>IF(A383&lt;=$B$8*12,$B$5*(1+$B$6/100)^INT((A383-1)/12),0)</f>
        <v/>
      </c>
      <c r="C383" s="13">
        <f>IF(A383&lt;=$B$8*12,(C382+B383)*(1+$B$7/1200),"")</f>
        <v/>
      </c>
    </row>
    <row r="384">
      <c r="A384" t="n">
        <v>363</v>
      </c>
      <c r="B384" s="13">
        <f>IF(A384&lt;=$B$8*12,$B$5*(1+$B$6/100)^INT((A384-1)/12),0)</f>
        <v/>
      </c>
      <c r="C384" s="13">
        <f>IF(A384&lt;=$B$8*12,(C383+B384)*(1+$B$7/1200),"")</f>
        <v/>
      </c>
    </row>
    <row r="385">
      <c r="A385" t="n">
        <v>364</v>
      </c>
      <c r="B385" s="13">
        <f>IF(A385&lt;=$B$8*12,$B$5*(1+$B$6/100)^INT((A385-1)/12),0)</f>
        <v/>
      </c>
      <c r="C385" s="13">
        <f>IF(A385&lt;=$B$8*12,(C384+B385)*(1+$B$7/1200),"")</f>
        <v/>
      </c>
    </row>
    <row r="386">
      <c r="A386" t="n">
        <v>365</v>
      </c>
      <c r="B386" s="13">
        <f>IF(A386&lt;=$B$8*12,$B$5*(1+$B$6/100)^INT((A386-1)/12),0)</f>
        <v/>
      </c>
      <c r="C386" s="13">
        <f>IF(A386&lt;=$B$8*12,(C385+B386)*(1+$B$7/1200),"")</f>
        <v/>
      </c>
    </row>
    <row r="387">
      <c r="A387" t="n">
        <v>366</v>
      </c>
      <c r="B387" s="13">
        <f>IF(A387&lt;=$B$8*12,$B$5*(1+$B$6/100)^INT((A387-1)/12),0)</f>
        <v/>
      </c>
      <c r="C387" s="13">
        <f>IF(A387&lt;=$B$8*12,(C386+B387)*(1+$B$7/1200),"")</f>
        <v/>
      </c>
    </row>
    <row r="388">
      <c r="A388" t="n">
        <v>367</v>
      </c>
      <c r="B388" s="13">
        <f>IF(A388&lt;=$B$8*12,$B$5*(1+$B$6/100)^INT((A388-1)/12),0)</f>
        <v/>
      </c>
      <c r="C388" s="13">
        <f>IF(A388&lt;=$B$8*12,(C387+B388)*(1+$B$7/1200),"")</f>
        <v/>
      </c>
    </row>
    <row r="389">
      <c r="A389" t="n">
        <v>368</v>
      </c>
      <c r="B389" s="13">
        <f>IF(A389&lt;=$B$8*12,$B$5*(1+$B$6/100)^INT((A389-1)/12),0)</f>
        <v/>
      </c>
      <c r="C389" s="13">
        <f>IF(A389&lt;=$B$8*12,(C388+B389)*(1+$B$7/1200),"")</f>
        <v/>
      </c>
    </row>
    <row r="390">
      <c r="A390" t="n">
        <v>369</v>
      </c>
      <c r="B390" s="13">
        <f>IF(A390&lt;=$B$8*12,$B$5*(1+$B$6/100)^INT((A390-1)/12),0)</f>
        <v/>
      </c>
      <c r="C390" s="13">
        <f>IF(A390&lt;=$B$8*12,(C389+B390)*(1+$B$7/1200),"")</f>
        <v/>
      </c>
    </row>
    <row r="391">
      <c r="A391" t="n">
        <v>370</v>
      </c>
      <c r="B391" s="13">
        <f>IF(A391&lt;=$B$8*12,$B$5*(1+$B$6/100)^INT((A391-1)/12),0)</f>
        <v/>
      </c>
      <c r="C391" s="13">
        <f>IF(A391&lt;=$B$8*12,(C390+B391)*(1+$B$7/1200),"")</f>
        <v/>
      </c>
    </row>
    <row r="392">
      <c r="A392" t="n">
        <v>371</v>
      </c>
      <c r="B392" s="13">
        <f>IF(A392&lt;=$B$8*12,$B$5*(1+$B$6/100)^INT((A392-1)/12),0)</f>
        <v/>
      </c>
      <c r="C392" s="13">
        <f>IF(A392&lt;=$B$8*12,(C391+B392)*(1+$B$7/1200),"")</f>
        <v/>
      </c>
    </row>
    <row r="393">
      <c r="A393" t="n">
        <v>372</v>
      </c>
      <c r="B393" s="13">
        <f>IF(A393&lt;=$B$8*12,$B$5*(1+$B$6/100)^INT((A393-1)/12),0)</f>
        <v/>
      </c>
      <c r="C393" s="13">
        <f>IF(A393&lt;=$B$8*12,(C392+B393)*(1+$B$7/1200),"")</f>
        <v/>
      </c>
    </row>
    <row r="394">
      <c r="A394" t="n">
        <v>373</v>
      </c>
      <c r="B394" s="13">
        <f>IF(A394&lt;=$B$8*12,$B$5*(1+$B$6/100)^INT((A394-1)/12),0)</f>
        <v/>
      </c>
      <c r="C394" s="13">
        <f>IF(A394&lt;=$B$8*12,(C393+B394)*(1+$B$7/1200),"")</f>
        <v/>
      </c>
    </row>
    <row r="395">
      <c r="A395" t="n">
        <v>374</v>
      </c>
      <c r="B395" s="13">
        <f>IF(A395&lt;=$B$8*12,$B$5*(1+$B$6/100)^INT((A395-1)/12),0)</f>
        <v/>
      </c>
      <c r="C395" s="13">
        <f>IF(A395&lt;=$B$8*12,(C394+B395)*(1+$B$7/1200),"")</f>
        <v/>
      </c>
    </row>
    <row r="396">
      <c r="A396" t="n">
        <v>375</v>
      </c>
      <c r="B396" s="13">
        <f>IF(A396&lt;=$B$8*12,$B$5*(1+$B$6/100)^INT((A396-1)/12),0)</f>
        <v/>
      </c>
      <c r="C396" s="13">
        <f>IF(A396&lt;=$B$8*12,(C395+B396)*(1+$B$7/1200),"")</f>
        <v/>
      </c>
    </row>
    <row r="397">
      <c r="A397" t="n">
        <v>376</v>
      </c>
      <c r="B397" s="13">
        <f>IF(A397&lt;=$B$8*12,$B$5*(1+$B$6/100)^INT((A397-1)/12),0)</f>
        <v/>
      </c>
      <c r="C397" s="13">
        <f>IF(A397&lt;=$B$8*12,(C396+B397)*(1+$B$7/1200),"")</f>
        <v/>
      </c>
    </row>
    <row r="398">
      <c r="A398" t="n">
        <v>377</v>
      </c>
      <c r="B398" s="13">
        <f>IF(A398&lt;=$B$8*12,$B$5*(1+$B$6/100)^INT((A398-1)/12),0)</f>
        <v/>
      </c>
      <c r="C398" s="13">
        <f>IF(A398&lt;=$B$8*12,(C397+B398)*(1+$B$7/1200),"")</f>
        <v/>
      </c>
    </row>
    <row r="399">
      <c r="A399" t="n">
        <v>378</v>
      </c>
      <c r="B399" s="13">
        <f>IF(A399&lt;=$B$8*12,$B$5*(1+$B$6/100)^INT((A399-1)/12),0)</f>
        <v/>
      </c>
      <c r="C399" s="13">
        <f>IF(A399&lt;=$B$8*12,(C398+B399)*(1+$B$7/1200),"")</f>
        <v/>
      </c>
    </row>
    <row r="400">
      <c r="A400" t="n">
        <v>379</v>
      </c>
      <c r="B400" s="13">
        <f>IF(A400&lt;=$B$8*12,$B$5*(1+$B$6/100)^INT((A400-1)/12),0)</f>
        <v/>
      </c>
      <c r="C400" s="13">
        <f>IF(A400&lt;=$B$8*12,(C399+B400)*(1+$B$7/1200),"")</f>
        <v/>
      </c>
    </row>
    <row r="401">
      <c r="A401" t="n">
        <v>380</v>
      </c>
      <c r="B401" s="13">
        <f>IF(A401&lt;=$B$8*12,$B$5*(1+$B$6/100)^INT((A401-1)/12),0)</f>
        <v/>
      </c>
      <c r="C401" s="13">
        <f>IF(A401&lt;=$B$8*12,(C400+B401)*(1+$B$7/1200),"")</f>
        <v/>
      </c>
    </row>
    <row r="402">
      <c r="A402" t="n">
        <v>381</v>
      </c>
      <c r="B402" s="13">
        <f>IF(A402&lt;=$B$8*12,$B$5*(1+$B$6/100)^INT((A402-1)/12),0)</f>
        <v/>
      </c>
      <c r="C402" s="13">
        <f>IF(A402&lt;=$B$8*12,(C401+B402)*(1+$B$7/1200),"")</f>
        <v/>
      </c>
    </row>
    <row r="403">
      <c r="A403" t="n">
        <v>382</v>
      </c>
      <c r="B403" s="13">
        <f>IF(A403&lt;=$B$8*12,$B$5*(1+$B$6/100)^INT((A403-1)/12),0)</f>
        <v/>
      </c>
      <c r="C403" s="13">
        <f>IF(A403&lt;=$B$8*12,(C402+B403)*(1+$B$7/1200),"")</f>
        <v/>
      </c>
    </row>
    <row r="404">
      <c r="A404" t="n">
        <v>383</v>
      </c>
      <c r="B404" s="13">
        <f>IF(A404&lt;=$B$8*12,$B$5*(1+$B$6/100)^INT((A404-1)/12),0)</f>
        <v/>
      </c>
      <c r="C404" s="13">
        <f>IF(A404&lt;=$B$8*12,(C403+B404)*(1+$B$7/1200),"")</f>
        <v/>
      </c>
    </row>
    <row r="405">
      <c r="A405" t="n">
        <v>384</v>
      </c>
      <c r="B405" s="13">
        <f>IF(A405&lt;=$B$8*12,$B$5*(1+$B$6/100)^INT((A405-1)/12),0)</f>
        <v/>
      </c>
      <c r="C405" s="13">
        <f>IF(A405&lt;=$B$8*12,(C404+B405)*(1+$B$7/1200),"")</f>
        <v/>
      </c>
    </row>
    <row r="406">
      <c r="A406" t="n">
        <v>385</v>
      </c>
      <c r="B406" s="13">
        <f>IF(A406&lt;=$B$8*12,$B$5*(1+$B$6/100)^INT((A406-1)/12),0)</f>
        <v/>
      </c>
      <c r="C406" s="13">
        <f>IF(A406&lt;=$B$8*12,(C405+B406)*(1+$B$7/1200),"")</f>
        <v/>
      </c>
    </row>
    <row r="407">
      <c r="A407" t="n">
        <v>386</v>
      </c>
      <c r="B407" s="13">
        <f>IF(A407&lt;=$B$8*12,$B$5*(1+$B$6/100)^INT((A407-1)/12),0)</f>
        <v/>
      </c>
      <c r="C407" s="13">
        <f>IF(A407&lt;=$B$8*12,(C406+B407)*(1+$B$7/1200),"")</f>
        <v/>
      </c>
    </row>
    <row r="408">
      <c r="A408" t="n">
        <v>387</v>
      </c>
      <c r="B408" s="13">
        <f>IF(A408&lt;=$B$8*12,$B$5*(1+$B$6/100)^INT((A408-1)/12),0)</f>
        <v/>
      </c>
      <c r="C408" s="13">
        <f>IF(A408&lt;=$B$8*12,(C407+B408)*(1+$B$7/1200),"")</f>
        <v/>
      </c>
    </row>
    <row r="409">
      <c r="A409" t="n">
        <v>388</v>
      </c>
      <c r="B409" s="13">
        <f>IF(A409&lt;=$B$8*12,$B$5*(1+$B$6/100)^INT((A409-1)/12),0)</f>
        <v/>
      </c>
      <c r="C409" s="13">
        <f>IF(A409&lt;=$B$8*12,(C408+B409)*(1+$B$7/1200),"")</f>
        <v/>
      </c>
    </row>
    <row r="410">
      <c r="A410" t="n">
        <v>389</v>
      </c>
      <c r="B410" s="13">
        <f>IF(A410&lt;=$B$8*12,$B$5*(1+$B$6/100)^INT((A410-1)/12),0)</f>
        <v/>
      </c>
      <c r="C410" s="13">
        <f>IF(A410&lt;=$B$8*12,(C409+B410)*(1+$B$7/1200),"")</f>
        <v/>
      </c>
    </row>
    <row r="411">
      <c r="A411" t="n">
        <v>390</v>
      </c>
      <c r="B411" s="13">
        <f>IF(A411&lt;=$B$8*12,$B$5*(1+$B$6/100)^INT((A411-1)/12),0)</f>
        <v/>
      </c>
      <c r="C411" s="13">
        <f>IF(A411&lt;=$B$8*12,(C410+B411)*(1+$B$7/1200),"")</f>
        <v/>
      </c>
    </row>
    <row r="412">
      <c r="A412" t="n">
        <v>391</v>
      </c>
      <c r="B412" s="13">
        <f>IF(A412&lt;=$B$8*12,$B$5*(1+$B$6/100)^INT((A412-1)/12),0)</f>
        <v/>
      </c>
      <c r="C412" s="13">
        <f>IF(A412&lt;=$B$8*12,(C411+B412)*(1+$B$7/1200),"")</f>
        <v/>
      </c>
    </row>
    <row r="413">
      <c r="A413" t="n">
        <v>392</v>
      </c>
      <c r="B413" s="13">
        <f>IF(A413&lt;=$B$8*12,$B$5*(1+$B$6/100)^INT((A413-1)/12),0)</f>
        <v/>
      </c>
      <c r="C413" s="13">
        <f>IF(A413&lt;=$B$8*12,(C412+B413)*(1+$B$7/1200),"")</f>
        <v/>
      </c>
    </row>
    <row r="414">
      <c r="A414" t="n">
        <v>393</v>
      </c>
      <c r="B414" s="13">
        <f>IF(A414&lt;=$B$8*12,$B$5*(1+$B$6/100)^INT((A414-1)/12),0)</f>
        <v/>
      </c>
      <c r="C414" s="13">
        <f>IF(A414&lt;=$B$8*12,(C413+B414)*(1+$B$7/1200),"")</f>
        <v/>
      </c>
    </row>
    <row r="415">
      <c r="A415" t="n">
        <v>394</v>
      </c>
      <c r="B415" s="13">
        <f>IF(A415&lt;=$B$8*12,$B$5*(1+$B$6/100)^INT((A415-1)/12),0)</f>
        <v/>
      </c>
      <c r="C415" s="13">
        <f>IF(A415&lt;=$B$8*12,(C414+B415)*(1+$B$7/1200),"")</f>
        <v/>
      </c>
    </row>
    <row r="416">
      <c r="A416" t="n">
        <v>395</v>
      </c>
      <c r="B416" s="13">
        <f>IF(A416&lt;=$B$8*12,$B$5*(1+$B$6/100)^INT((A416-1)/12),0)</f>
        <v/>
      </c>
      <c r="C416" s="13">
        <f>IF(A416&lt;=$B$8*12,(C415+B416)*(1+$B$7/1200),"")</f>
        <v/>
      </c>
    </row>
    <row r="417">
      <c r="A417" t="n">
        <v>396</v>
      </c>
      <c r="B417" s="13">
        <f>IF(A417&lt;=$B$8*12,$B$5*(1+$B$6/100)^INT((A417-1)/12),0)</f>
        <v/>
      </c>
      <c r="C417" s="13">
        <f>IF(A417&lt;=$B$8*12,(C416+B417)*(1+$B$7/1200),"")</f>
        <v/>
      </c>
    </row>
    <row r="418">
      <c r="A418" t="n">
        <v>397</v>
      </c>
      <c r="B418" s="13">
        <f>IF(A418&lt;=$B$8*12,$B$5*(1+$B$6/100)^INT((A418-1)/12),0)</f>
        <v/>
      </c>
      <c r="C418" s="13">
        <f>IF(A418&lt;=$B$8*12,(C417+B418)*(1+$B$7/1200),"")</f>
        <v/>
      </c>
    </row>
    <row r="419">
      <c r="A419" t="n">
        <v>398</v>
      </c>
      <c r="B419" s="13">
        <f>IF(A419&lt;=$B$8*12,$B$5*(1+$B$6/100)^INT((A419-1)/12),0)</f>
        <v/>
      </c>
      <c r="C419" s="13">
        <f>IF(A419&lt;=$B$8*12,(C418+B419)*(1+$B$7/1200),"")</f>
        <v/>
      </c>
    </row>
    <row r="420">
      <c r="A420" t="n">
        <v>399</v>
      </c>
      <c r="B420" s="13">
        <f>IF(A420&lt;=$B$8*12,$B$5*(1+$B$6/100)^INT((A420-1)/12),0)</f>
        <v/>
      </c>
      <c r="C420" s="13">
        <f>IF(A420&lt;=$B$8*12,(C419+B420)*(1+$B$7/1200),"")</f>
        <v/>
      </c>
    </row>
    <row r="421">
      <c r="A421" t="n">
        <v>400</v>
      </c>
      <c r="B421" s="13">
        <f>IF(A421&lt;=$B$8*12,$B$5*(1+$B$6/100)^INT((A421-1)/12),0)</f>
        <v/>
      </c>
      <c r="C421" s="13">
        <f>IF(A421&lt;=$B$8*12,(C420+B421)*(1+$B$7/1200),"")</f>
        <v/>
      </c>
    </row>
    <row r="422">
      <c r="A422" t="n">
        <v>401</v>
      </c>
      <c r="B422" s="13">
        <f>IF(A422&lt;=$B$8*12,$B$5*(1+$B$6/100)^INT((A422-1)/12),0)</f>
        <v/>
      </c>
      <c r="C422" s="13">
        <f>IF(A422&lt;=$B$8*12,(C421+B422)*(1+$B$7/1200),"")</f>
        <v/>
      </c>
    </row>
    <row r="423">
      <c r="A423" t="n">
        <v>402</v>
      </c>
      <c r="B423" s="13">
        <f>IF(A423&lt;=$B$8*12,$B$5*(1+$B$6/100)^INT((A423-1)/12),0)</f>
        <v/>
      </c>
      <c r="C423" s="13">
        <f>IF(A423&lt;=$B$8*12,(C422+B423)*(1+$B$7/1200),"")</f>
        <v/>
      </c>
    </row>
    <row r="424">
      <c r="A424" t="n">
        <v>403</v>
      </c>
      <c r="B424" s="13">
        <f>IF(A424&lt;=$B$8*12,$B$5*(1+$B$6/100)^INT((A424-1)/12),0)</f>
        <v/>
      </c>
      <c r="C424" s="13">
        <f>IF(A424&lt;=$B$8*12,(C423+B424)*(1+$B$7/1200),"")</f>
        <v/>
      </c>
    </row>
    <row r="425">
      <c r="A425" t="n">
        <v>404</v>
      </c>
      <c r="B425" s="13">
        <f>IF(A425&lt;=$B$8*12,$B$5*(1+$B$6/100)^INT((A425-1)/12),0)</f>
        <v/>
      </c>
      <c r="C425" s="13">
        <f>IF(A425&lt;=$B$8*12,(C424+B425)*(1+$B$7/1200),"")</f>
        <v/>
      </c>
    </row>
    <row r="426">
      <c r="A426" t="n">
        <v>405</v>
      </c>
      <c r="B426" s="13">
        <f>IF(A426&lt;=$B$8*12,$B$5*(1+$B$6/100)^INT((A426-1)/12),0)</f>
        <v/>
      </c>
      <c r="C426" s="13">
        <f>IF(A426&lt;=$B$8*12,(C425+B426)*(1+$B$7/1200),"")</f>
        <v/>
      </c>
    </row>
    <row r="427">
      <c r="A427" t="n">
        <v>406</v>
      </c>
      <c r="B427" s="13">
        <f>IF(A427&lt;=$B$8*12,$B$5*(1+$B$6/100)^INT((A427-1)/12),0)</f>
        <v/>
      </c>
      <c r="C427" s="13">
        <f>IF(A427&lt;=$B$8*12,(C426+B427)*(1+$B$7/1200),"")</f>
        <v/>
      </c>
    </row>
    <row r="428">
      <c r="A428" t="n">
        <v>407</v>
      </c>
      <c r="B428" s="13">
        <f>IF(A428&lt;=$B$8*12,$B$5*(1+$B$6/100)^INT((A428-1)/12),0)</f>
        <v/>
      </c>
      <c r="C428" s="13">
        <f>IF(A428&lt;=$B$8*12,(C427+B428)*(1+$B$7/1200),"")</f>
        <v/>
      </c>
    </row>
    <row r="429">
      <c r="A429" t="n">
        <v>408</v>
      </c>
      <c r="B429" s="13">
        <f>IF(A429&lt;=$B$8*12,$B$5*(1+$B$6/100)^INT((A429-1)/12),0)</f>
        <v/>
      </c>
      <c r="C429" s="13">
        <f>IF(A429&lt;=$B$8*12,(C428+B429)*(1+$B$7/1200),"")</f>
        <v/>
      </c>
    </row>
    <row r="430">
      <c r="A430" t="n">
        <v>409</v>
      </c>
      <c r="B430" s="13">
        <f>IF(A430&lt;=$B$8*12,$B$5*(1+$B$6/100)^INT((A430-1)/12),0)</f>
        <v/>
      </c>
      <c r="C430" s="13">
        <f>IF(A430&lt;=$B$8*12,(C429+B430)*(1+$B$7/1200),"")</f>
        <v/>
      </c>
    </row>
    <row r="431">
      <c r="A431" t="n">
        <v>410</v>
      </c>
      <c r="B431" s="13">
        <f>IF(A431&lt;=$B$8*12,$B$5*(1+$B$6/100)^INT((A431-1)/12),0)</f>
        <v/>
      </c>
      <c r="C431" s="13">
        <f>IF(A431&lt;=$B$8*12,(C430+B431)*(1+$B$7/1200),"")</f>
        <v/>
      </c>
    </row>
    <row r="432">
      <c r="A432" t="n">
        <v>411</v>
      </c>
      <c r="B432" s="13">
        <f>IF(A432&lt;=$B$8*12,$B$5*(1+$B$6/100)^INT((A432-1)/12),0)</f>
        <v/>
      </c>
      <c r="C432" s="13">
        <f>IF(A432&lt;=$B$8*12,(C431+B432)*(1+$B$7/1200),"")</f>
        <v/>
      </c>
    </row>
    <row r="433">
      <c r="A433" t="n">
        <v>412</v>
      </c>
      <c r="B433" s="13">
        <f>IF(A433&lt;=$B$8*12,$B$5*(1+$B$6/100)^INT((A433-1)/12),0)</f>
        <v/>
      </c>
      <c r="C433" s="13">
        <f>IF(A433&lt;=$B$8*12,(C432+B433)*(1+$B$7/1200),"")</f>
        <v/>
      </c>
    </row>
    <row r="434">
      <c r="A434" t="n">
        <v>413</v>
      </c>
      <c r="B434" s="13">
        <f>IF(A434&lt;=$B$8*12,$B$5*(1+$B$6/100)^INT((A434-1)/12),0)</f>
        <v/>
      </c>
      <c r="C434" s="13">
        <f>IF(A434&lt;=$B$8*12,(C433+B434)*(1+$B$7/1200),"")</f>
        <v/>
      </c>
    </row>
    <row r="435">
      <c r="A435" t="n">
        <v>414</v>
      </c>
      <c r="B435" s="13">
        <f>IF(A435&lt;=$B$8*12,$B$5*(1+$B$6/100)^INT((A435-1)/12),0)</f>
        <v/>
      </c>
      <c r="C435" s="13">
        <f>IF(A435&lt;=$B$8*12,(C434+B435)*(1+$B$7/1200),"")</f>
        <v/>
      </c>
    </row>
    <row r="436">
      <c r="A436" t="n">
        <v>415</v>
      </c>
      <c r="B436" s="13">
        <f>IF(A436&lt;=$B$8*12,$B$5*(1+$B$6/100)^INT((A436-1)/12),0)</f>
        <v/>
      </c>
      <c r="C436" s="13">
        <f>IF(A436&lt;=$B$8*12,(C435+B436)*(1+$B$7/1200),"")</f>
        <v/>
      </c>
    </row>
    <row r="437">
      <c r="A437" t="n">
        <v>416</v>
      </c>
      <c r="B437" s="13">
        <f>IF(A437&lt;=$B$8*12,$B$5*(1+$B$6/100)^INT((A437-1)/12),0)</f>
        <v/>
      </c>
      <c r="C437" s="13">
        <f>IF(A437&lt;=$B$8*12,(C436+B437)*(1+$B$7/1200),"")</f>
        <v/>
      </c>
    </row>
    <row r="438">
      <c r="A438" t="n">
        <v>417</v>
      </c>
      <c r="B438" s="13">
        <f>IF(A438&lt;=$B$8*12,$B$5*(1+$B$6/100)^INT((A438-1)/12),0)</f>
        <v/>
      </c>
      <c r="C438" s="13">
        <f>IF(A438&lt;=$B$8*12,(C437+B438)*(1+$B$7/1200),"")</f>
        <v/>
      </c>
    </row>
    <row r="439">
      <c r="A439" t="n">
        <v>418</v>
      </c>
      <c r="B439" s="13">
        <f>IF(A439&lt;=$B$8*12,$B$5*(1+$B$6/100)^INT((A439-1)/12),0)</f>
        <v/>
      </c>
      <c r="C439" s="13">
        <f>IF(A439&lt;=$B$8*12,(C438+B439)*(1+$B$7/1200),"")</f>
        <v/>
      </c>
    </row>
    <row r="440">
      <c r="A440" t="n">
        <v>419</v>
      </c>
      <c r="B440" s="13">
        <f>IF(A440&lt;=$B$8*12,$B$5*(1+$B$6/100)^INT((A440-1)/12),0)</f>
        <v/>
      </c>
      <c r="C440" s="13">
        <f>IF(A440&lt;=$B$8*12,(C439+B440)*(1+$B$7/1200),"")</f>
        <v/>
      </c>
    </row>
    <row r="441">
      <c r="A441" t="n">
        <v>420</v>
      </c>
      <c r="B441" s="13">
        <f>IF(A441&lt;=$B$8*12,$B$5*(1+$B$6/100)^INT((A441-1)/12),0)</f>
        <v/>
      </c>
      <c r="C441" s="13">
        <f>IF(A441&lt;=$B$8*12,(C440+B441)*(1+$B$7/1200),"")</f>
        <v/>
      </c>
    </row>
    <row r="442">
      <c r="A442" t="n">
        <v>421</v>
      </c>
      <c r="B442" s="13">
        <f>IF(A442&lt;=$B$8*12,$B$5*(1+$B$6/100)^INT((A442-1)/12),0)</f>
        <v/>
      </c>
      <c r="C442" s="13">
        <f>IF(A442&lt;=$B$8*12,(C441+B442)*(1+$B$7/1200),"")</f>
        <v/>
      </c>
    </row>
    <row r="443">
      <c r="A443" t="n">
        <v>422</v>
      </c>
      <c r="B443" s="13">
        <f>IF(A443&lt;=$B$8*12,$B$5*(1+$B$6/100)^INT((A443-1)/12),0)</f>
        <v/>
      </c>
      <c r="C443" s="13">
        <f>IF(A443&lt;=$B$8*12,(C442+B443)*(1+$B$7/1200),"")</f>
        <v/>
      </c>
    </row>
    <row r="444">
      <c r="A444" t="n">
        <v>423</v>
      </c>
      <c r="B444" s="13">
        <f>IF(A444&lt;=$B$8*12,$B$5*(1+$B$6/100)^INT((A444-1)/12),0)</f>
        <v/>
      </c>
      <c r="C444" s="13">
        <f>IF(A444&lt;=$B$8*12,(C443+B444)*(1+$B$7/1200),"")</f>
        <v/>
      </c>
    </row>
    <row r="445">
      <c r="A445" t="n">
        <v>424</v>
      </c>
      <c r="B445" s="13">
        <f>IF(A445&lt;=$B$8*12,$B$5*(1+$B$6/100)^INT((A445-1)/12),0)</f>
        <v/>
      </c>
      <c r="C445" s="13">
        <f>IF(A445&lt;=$B$8*12,(C444+B445)*(1+$B$7/1200),"")</f>
        <v/>
      </c>
    </row>
    <row r="446">
      <c r="A446" t="n">
        <v>425</v>
      </c>
      <c r="B446" s="13">
        <f>IF(A446&lt;=$B$8*12,$B$5*(1+$B$6/100)^INT((A446-1)/12),0)</f>
        <v/>
      </c>
      <c r="C446" s="13">
        <f>IF(A446&lt;=$B$8*12,(C445+B446)*(1+$B$7/1200),"")</f>
        <v/>
      </c>
    </row>
    <row r="447">
      <c r="A447" t="n">
        <v>426</v>
      </c>
      <c r="B447" s="13">
        <f>IF(A447&lt;=$B$8*12,$B$5*(1+$B$6/100)^INT((A447-1)/12),0)</f>
        <v/>
      </c>
      <c r="C447" s="13">
        <f>IF(A447&lt;=$B$8*12,(C446+B447)*(1+$B$7/1200),"")</f>
        <v/>
      </c>
    </row>
    <row r="448">
      <c r="A448" t="n">
        <v>427</v>
      </c>
      <c r="B448" s="13">
        <f>IF(A448&lt;=$B$8*12,$B$5*(1+$B$6/100)^INT((A448-1)/12),0)</f>
        <v/>
      </c>
      <c r="C448" s="13">
        <f>IF(A448&lt;=$B$8*12,(C447+B448)*(1+$B$7/1200),"")</f>
        <v/>
      </c>
    </row>
    <row r="449">
      <c r="A449" t="n">
        <v>428</v>
      </c>
      <c r="B449" s="13">
        <f>IF(A449&lt;=$B$8*12,$B$5*(1+$B$6/100)^INT((A449-1)/12),0)</f>
        <v/>
      </c>
      <c r="C449" s="13">
        <f>IF(A449&lt;=$B$8*12,(C448+B449)*(1+$B$7/1200),"")</f>
        <v/>
      </c>
    </row>
    <row r="450">
      <c r="A450" t="n">
        <v>429</v>
      </c>
      <c r="B450" s="13">
        <f>IF(A450&lt;=$B$8*12,$B$5*(1+$B$6/100)^INT((A450-1)/12),0)</f>
        <v/>
      </c>
      <c r="C450" s="13">
        <f>IF(A450&lt;=$B$8*12,(C449+B450)*(1+$B$7/1200),"")</f>
        <v/>
      </c>
    </row>
    <row r="451">
      <c r="A451" t="n">
        <v>430</v>
      </c>
      <c r="B451" s="13">
        <f>IF(A451&lt;=$B$8*12,$B$5*(1+$B$6/100)^INT((A451-1)/12),0)</f>
        <v/>
      </c>
      <c r="C451" s="13">
        <f>IF(A451&lt;=$B$8*12,(C450+B451)*(1+$B$7/1200),"")</f>
        <v/>
      </c>
    </row>
    <row r="452">
      <c r="A452" t="n">
        <v>431</v>
      </c>
      <c r="B452" s="13">
        <f>IF(A452&lt;=$B$8*12,$B$5*(1+$B$6/100)^INT((A452-1)/12),0)</f>
        <v/>
      </c>
      <c r="C452" s="13">
        <f>IF(A452&lt;=$B$8*12,(C451+B452)*(1+$B$7/1200),"")</f>
        <v/>
      </c>
    </row>
    <row r="453">
      <c r="A453" t="n">
        <v>432</v>
      </c>
      <c r="B453" s="13">
        <f>IF(A453&lt;=$B$8*12,$B$5*(1+$B$6/100)^INT((A453-1)/12),0)</f>
        <v/>
      </c>
      <c r="C453" s="13">
        <f>IF(A453&lt;=$B$8*12,(C452+B453)*(1+$B$7/1200),"")</f>
        <v/>
      </c>
    </row>
    <row r="454">
      <c r="A454" t="n">
        <v>433</v>
      </c>
      <c r="B454" s="13">
        <f>IF(A454&lt;=$B$8*12,$B$5*(1+$B$6/100)^INT((A454-1)/12),0)</f>
        <v/>
      </c>
      <c r="C454" s="13">
        <f>IF(A454&lt;=$B$8*12,(C453+B454)*(1+$B$7/1200),"")</f>
        <v/>
      </c>
    </row>
    <row r="455">
      <c r="A455" t="n">
        <v>434</v>
      </c>
      <c r="B455" s="13">
        <f>IF(A455&lt;=$B$8*12,$B$5*(1+$B$6/100)^INT((A455-1)/12),0)</f>
        <v/>
      </c>
      <c r="C455" s="13">
        <f>IF(A455&lt;=$B$8*12,(C454+B455)*(1+$B$7/1200),"")</f>
        <v/>
      </c>
    </row>
    <row r="456">
      <c r="A456" t="n">
        <v>435</v>
      </c>
      <c r="B456" s="13">
        <f>IF(A456&lt;=$B$8*12,$B$5*(1+$B$6/100)^INT((A456-1)/12),0)</f>
        <v/>
      </c>
      <c r="C456" s="13">
        <f>IF(A456&lt;=$B$8*12,(C455+B456)*(1+$B$7/1200),"")</f>
        <v/>
      </c>
    </row>
    <row r="457">
      <c r="A457" t="n">
        <v>436</v>
      </c>
      <c r="B457" s="13">
        <f>IF(A457&lt;=$B$8*12,$B$5*(1+$B$6/100)^INT((A457-1)/12),0)</f>
        <v/>
      </c>
      <c r="C457" s="13">
        <f>IF(A457&lt;=$B$8*12,(C456+B457)*(1+$B$7/1200),"")</f>
        <v/>
      </c>
    </row>
    <row r="458">
      <c r="A458" t="n">
        <v>437</v>
      </c>
      <c r="B458" s="13">
        <f>IF(A458&lt;=$B$8*12,$B$5*(1+$B$6/100)^INT((A458-1)/12),0)</f>
        <v/>
      </c>
      <c r="C458" s="13">
        <f>IF(A458&lt;=$B$8*12,(C457+B458)*(1+$B$7/1200),"")</f>
        <v/>
      </c>
    </row>
    <row r="459">
      <c r="A459" t="n">
        <v>438</v>
      </c>
      <c r="B459" s="13">
        <f>IF(A459&lt;=$B$8*12,$B$5*(1+$B$6/100)^INT((A459-1)/12),0)</f>
        <v/>
      </c>
      <c r="C459" s="13">
        <f>IF(A459&lt;=$B$8*12,(C458+B459)*(1+$B$7/1200),"")</f>
        <v/>
      </c>
    </row>
    <row r="460">
      <c r="A460" t="n">
        <v>439</v>
      </c>
      <c r="B460" s="13">
        <f>IF(A460&lt;=$B$8*12,$B$5*(1+$B$6/100)^INT((A460-1)/12),0)</f>
        <v/>
      </c>
      <c r="C460" s="13">
        <f>IF(A460&lt;=$B$8*12,(C459+B460)*(1+$B$7/1200),"")</f>
        <v/>
      </c>
    </row>
    <row r="461">
      <c r="A461" t="n">
        <v>440</v>
      </c>
      <c r="B461" s="13">
        <f>IF(A461&lt;=$B$8*12,$B$5*(1+$B$6/100)^INT((A461-1)/12),0)</f>
        <v/>
      </c>
      <c r="C461" s="13">
        <f>IF(A461&lt;=$B$8*12,(C460+B461)*(1+$B$7/1200),"")</f>
        <v/>
      </c>
    </row>
    <row r="462">
      <c r="A462" t="n">
        <v>441</v>
      </c>
      <c r="B462" s="13">
        <f>IF(A462&lt;=$B$8*12,$B$5*(1+$B$6/100)^INT((A462-1)/12),0)</f>
        <v/>
      </c>
      <c r="C462" s="13">
        <f>IF(A462&lt;=$B$8*12,(C461+B462)*(1+$B$7/1200),"")</f>
        <v/>
      </c>
    </row>
    <row r="463">
      <c r="A463" t="n">
        <v>442</v>
      </c>
      <c r="B463" s="13">
        <f>IF(A463&lt;=$B$8*12,$B$5*(1+$B$6/100)^INT((A463-1)/12),0)</f>
        <v/>
      </c>
      <c r="C463" s="13">
        <f>IF(A463&lt;=$B$8*12,(C462+B463)*(1+$B$7/1200),"")</f>
        <v/>
      </c>
    </row>
    <row r="464">
      <c r="A464" t="n">
        <v>443</v>
      </c>
      <c r="B464" s="13">
        <f>IF(A464&lt;=$B$8*12,$B$5*(1+$B$6/100)^INT((A464-1)/12),0)</f>
        <v/>
      </c>
      <c r="C464" s="13">
        <f>IF(A464&lt;=$B$8*12,(C463+B464)*(1+$B$7/1200),"")</f>
        <v/>
      </c>
    </row>
    <row r="465">
      <c r="A465" t="n">
        <v>444</v>
      </c>
      <c r="B465" s="13">
        <f>IF(A465&lt;=$B$8*12,$B$5*(1+$B$6/100)^INT((A465-1)/12),0)</f>
        <v/>
      </c>
      <c r="C465" s="13">
        <f>IF(A465&lt;=$B$8*12,(C464+B465)*(1+$B$7/1200),"")</f>
        <v/>
      </c>
    </row>
    <row r="466">
      <c r="A466" t="n">
        <v>445</v>
      </c>
      <c r="B466" s="13">
        <f>IF(A466&lt;=$B$8*12,$B$5*(1+$B$6/100)^INT((A466-1)/12),0)</f>
        <v/>
      </c>
      <c r="C466" s="13">
        <f>IF(A466&lt;=$B$8*12,(C465+B466)*(1+$B$7/1200),"")</f>
        <v/>
      </c>
    </row>
    <row r="467">
      <c r="A467" t="n">
        <v>446</v>
      </c>
      <c r="B467" s="13">
        <f>IF(A467&lt;=$B$8*12,$B$5*(1+$B$6/100)^INT((A467-1)/12),0)</f>
        <v/>
      </c>
      <c r="C467" s="13">
        <f>IF(A467&lt;=$B$8*12,(C466+B467)*(1+$B$7/1200),"")</f>
        <v/>
      </c>
    </row>
    <row r="468">
      <c r="A468" t="n">
        <v>447</v>
      </c>
      <c r="B468" s="13">
        <f>IF(A468&lt;=$B$8*12,$B$5*(1+$B$6/100)^INT((A468-1)/12),0)</f>
        <v/>
      </c>
      <c r="C468" s="13">
        <f>IF(A468&lt;=$B$8*12,(C467+B468)*(1+$B$7/1200),"")</f>
        <v/>
      </c>
    </row>
    <row r="469">
      <c r="A469" t="n">
        <v>448</v>
      </c>
      <c r="B469" s="13">
        <f>IF(A469&lt;=$B$8*12,$B$5*(1+$B$6/100)^INT((A469-1)/12),0)</f>
        <v/>
      </c>
      <c r="C469" s="13">
        <f>IF(A469&lt;=$B$8*12,(C468+B469)*(1+$B$7/1200),"")</f>
        <v/>
      </c>
    </row>
    <row r="470">
      <c r="A470" t="n">
        <v>449</v>
      </c>
      <c r="B470" s="13">
        <f>IF(A470&lt;=$B$8*12,$B$5*(1+$B$6/100)^INT((A470-1)/12),0)</f>
        <v/>
      </c>
      <c r="C470" s="13">
        <f>IF(A470&lt;=$B$8*12,(C469+B470)*(1+$B$7/1200),"")</f>
        <v/>
      </c>
    </row>
    <row r="471">
      <c r="A471" t="n">
        <v>450</v>
      </c>
      <c r="B471" s="13">
        <f>IF(A471&lt;=$B$8*12,$B$5*(1+$B$6/100)^INT((A471-1)/12),0)</f>
        <v/>
      </c>
      <c r="C471" s="13">
        <f>IF(A471&lt;=$B$8*12,(C470+B471)*(1+$B$7/1200),"")</f>
        <v/>
      </c>
    </row>
    <row r="472">
      <c r="A472" t="n">
        <v>451</v>
      </c>
      <c r="B472" s="13">
        <f>IF(A472&lt;=$B$8*12,$B$5*(1+$B$6/100)^INT((A472-1)/12),0)</f>
        <v/>
      </c>
      <c r="C472" s="13">
        <f>IF(A472&lt;=$B$8*12,(C471+B472)*(1+$B$7/1200),"")</f>
        <v/>
      </c>
    </row>
    <row r="473">
      <c r="A473" t="n">
        <v>452</v>
      </c>
      <c r="B473" s="13">
        <f>IF(A473&lt;=$B$8*12,$B$5*(1+$B$6/100)^INT((A473-1)/12),0)</f>
        <v/>
      </c>
      <c r="C473" s="13">
        <f>IF(A473&lt;=$B$8*12,(C472+B473)*(1+$B$7/1200),"")</f>
        <v/>
      </c>
    </row>
    <row r="474">
      <c r="A474" t="n">
        <v>453</v>
      </c>
      <c r="B474" s="13">
        <f>IF(A474&lt;=$B$8*12,$B$5*(1+$B$6/100)^INT((A474-1)/12),0)</f>
        <v/>
      </c>
      <c r="C474" s="13">
        <f>IF(A474&lt;=$B$8*12,(C473+B474)*(1+$B$7/1200),"")</f>
        <v/>
      </c>
    </row>
    <row r="475">
      <c r="A475" t="n">
        <v>454</v>
      </c>
      <c r="B475" s="13">
        <f>IF(A475&lt;=$B$8*12,$B$5*(1+$B$6/100)^INT((A475-1)/12),0)</f>
        <v/>
      </c>
      <c r="C475" s="13">
        <f>IF(A475&lt;=$B$8*12,(C474+B475)*(1+$B$7/1200),"")</f>
        <v/>
      </c>
    </row>
    <row r="476">
      <c r="A476" t="n">
        <v>455</v>
      </c>
      <c r="B476" s="13">
        <f>IF(A476&lt;=$B$8*12,$B$5*(1+$B$6/100)^INT((A476-1)/12),0)</f>
        <v/>
      </c>
      <c r="C476" s="13">
        <f>IF(A476&lt;=$B$8*12,(C475+B476)*(1+$B$7/1200),"")</f>
        <v/>
      </c>
    </row>
    <row r="477">
      <c r="A477" t="n">
        <v>456</v>
      </c>
      <c r="B477" s="13">
        <f>IF(A477&lt;=$B$8*12,$B$5*(1+$B$6/100)^INT((A477-1)/12),0)</f>
        <v/>
      </c>
      <c r="C477" s="13">
        <f>IF(A477&lt;=$B$8*12,(C476+B477)*(1+$B$7/1200),"")</f>
        <v/>
      </c>
    </row>
    <row r="478">
      <c r="A478" t="n">
        <v>457</v>
      </c>
      <c r="B478" s="13">
        <f>IF(A478&lt;=$B$8*12,$B$5*(1+$B$6/100)^INT((A478-1)/12),0)</f>
        <v/>
      </c>
      <c r="C478" s="13">
        <f>IF(A478&lt;=$B$8*12,(C477+B478)*(1+$B$7/1200),"")</f>
        <v/>
      </c>
    </row>
    <row r="479">
      <c r="A479" t="n">
        <v>458</v>
      </c>
      <c r="B479" s="13">
        <f>IF(A479&lt;=$B$8*12,$B$5*(1+$B$6/100)^INT((A479-1)/12),0)</f>
        <v/>
      </c>
      <c r="C479" s="13">
        <f>IF(A479&lt;=$B$8*12,(C478+B479)*(1+$B$7/1200),"")</f>
        <v/>
      </c>
    </row>
    <row r="480">
      <c r="A480" t="n">
        <v>459</v>
      </c>
      <c r="B480" s="13">
        <f>IF(A480&lt;=$B$8*12,$B$5*(1+$B$6/100)^INT((A480-1)/12),0)</f>
        <v/>
      </c>
      <c r="C480" s="13">
        <f>IF(A480&lt;=$B$8*12,(C479+B480)*(1+$B$7/1200),"")</f>
        <v/>
      </c>
    </row>
    <row r="481">
      <c r="A481" t="n">
        <v>460</v>
      </c>
      <c r="B481" s="13">
        <f>IF(A481&lt;=$B$8*12,$B$5*(1+$B$6/100)^INT((A481-1)/12),0)</f>
        <v/>
      </c>
      <c r="C481" s="13">
        <f>IF(A481&lt;=$B$8*12,(C480+B481)*(1+$B$7/1200),"")</f>
        <v/>
      </c>
    </row>
    <row r="482">
      <c r="A482" t="n">
        <v>461</v>
      </c>
      <c r="B482" s="13">
        <f>IF(A482&lt;=$B$8*12,$B$5*(1+$B$6/100)^INT((A482-1)/12),0)</f>
        <v/>
      </c>
      <c r="C482" s="13">
        <f>IF(A482&lt;=$B$8*12,(C481+B482)*(1+$B$7/1200),"")</f>
        <v/>
      </c>
    </row>
    <row r="483">
      <c r="A483" t="n">
        <v>462</v>
      </c>
      <c r="B483" s="13">
        <f>IF(A483&lt;=$B$8*12,$B$5*(1+$B$6/100)^INT((A483-1)/12),0)</f>
        <v/>
      </c>
      <c r="C483" s="13">
        <f>IF(A483&lt;=$B$8*12,(C482+B483)*(1+$B$7/1200),"")</f>
        <v/>
      </c>
    </row>
    <row r="484">
      <c r="A484" t="n">
        <v>463</v>
      </c>
      <c r="B484" s="13">
        <f>IF(A484&lt;=$B$8*12,$B$5*(1+$B$6/100)^INT((A484-1)/12),0)</f>
        <v/>
      </c>
      <c r="C484" s="13">
        <f>IF(A484&lt;=$B$8*12,(C483+B484)*(1+$B$7/1200),"")</f>
        <v/>
      </c>
    </row>
    <row r="485">
      <c r="A485" t="n">
        <v>464</v>
      </c>
      <c r="B485" s="13">
        <f>IF(A485&lt;=$B$8*12,$B$5*(1+$B$6/100)^INT((A485-1)/12),0)</f>
        <v/>
      </c>
      <c r="C485" s="13">
        <f>IF(A485&lt;=$B$8*12,(C484+B485)*(1+$B$7/1200),"")</f>
        <v/>
      </c>
    </row>
    <row r="486">
      <c r="A486" t="n">
        <v>465</v>
      </c>
      <c r="B486" s="13">
        <f>IF(A486&lt;=$B$8*12,$B$5*(1+$B$6/100)^INT((A486-1)/12),0)</f>
        <v/>
      </c>
      <c r="C486" s="13">
        <f>IF(A486&lt;=$B$8*12,(C485+B486)*(1+$B$7/1200),"")</f>
        <v/>
      </c>
    </row>
    <row r="487">
      <c r="A487" t="n">
        <v>466</v>
      </c>
      <c r="B487" s="13">
        <f>IF(A487&lt;=$B$8*12,$B$5*(1+$B$6/100)^INT((A487-1)/12),0)</f>
        <v/>
      </c>
      <c r="C487" s="13">
        <f>IF(A487&lt;=$B$8*12,(C486+B487)*(1+$B$7/1200),"")</f>
        <v/>
      </c>
    </row>
    <row r="488">
      <c r="A488" t="n">
        <v>467</v>
      </c>
      <c r="B488" s="13">
        <f>IF(A488&lt;=$B$8*12,$B$5*(1+$B$6/100)^INT((A488-1)/12),0)</f>
        <v/>
      </c>
      <c r="C488" s="13">
        <f>IF(A488&lt;=$B$8*12,(C487+B488)*(1+$B$7/1200),"")</f>
        <v/>
      </c>
    </row>
    <row r="489">
      <c r="A489" t="n">
        <v>468</v>
      </c>
      <c r="B489" s="13">
        <f>IF(A489&lt;=$B$8*12,$B$5*(1+$B$6/100)^INT((A489-1)/12),0)</f>
        <v/>
      </c>
      <c r="C489" s="13">
        <f>IF(A489&lt;=$B$8*12,(C488+B489)*(1+$B$7/1200),"")</f>
        <v/>
      </c>
    </row>
    <row r="490">
      <c r="A490" t="n">
        <v>469</v>
      </c>
      <c r="B490" s="13">
        <f>IF(A490&lt;=$B$8*12,$B$5*(1+$B$6/100)^INT((A490-1)/12),0)</f>
        <v/>
      </c>
      <c r="C490" s="13">
        <f>IF(A490&lt;=$B$8*12,(C489+B490)*(1+$B$7/1200),"")</f>
        <v/>
      </c>
    </row>
    <row r="491">
      <c r="A491" t="n">
        <v>470</v>
      </c>
      <c r="B491" s="13">
        <f>IF(A491&lt;=$B$8*12,$B$5*(1+$B$6/100)^INT((A491-1)/12),0)</f>
        <v/>
      </c>
      <c r="C491" s="13">
        <f>IF(A491&lt;=$B$8*12,(C490+B491)*(1+$B$7/1200),"")</f>
        <v/>
      </c>
    </row>
    <row r="492">
      <c r="A492" t="n">
        <v>471</v>
      </c>
      <c r="B492" s="13">
        <f>IF(A492&lt;=$B$8*12,$B$5*(1+$B$6/100)^INT((A492-1)/12),0)</f>
        <v/>
      </c>
      <c r="C492" s="13">
        <f>IF(A492&lt;=$B$8*12,(C491+B492)*(1+$B$7/1200),"")</f>
        <v/>
      </c>
    </row>
    <row r="493">
      <c r="A493" t="n">
        <v>472</v>
      </c>
      <c r="B493" s="13">
        <f>IF(A493&lt;=$B$8*12,$B$5*(1+$B$6/100)^INT((A493-1)/12),0)</f>
        <v/>
      </c>
      <c r="C493" s="13">
        <f>IF(A493&lt;=$B$8*12,(C492+B493)*(1+$B$7/1200),"")</f>
        <v/>
      </c>
    </row>
    <row r="494">
      <c r="A494" t="n">
        <v>473</v>
      </c>
      <c r="B494" s="13">
        <f>IF(A494&lt;=$B$8*12,$B$5*(1+$B$6/100)^INT((A494-1)/12),0)</f>
        <v/>
      </c>
      <c r="C494" s="13">
        <f>IF(A494&lt;=$B$8*12,(C493+B494)*(1+$B$7/1200),"")</f>
        <v/>
      </c>
    </row>
    <row r="495">
      <c r="A495" t="n">
        <v>474</v>
      </c>
      <c r="B495" s="13">
        <f>IF(A495&lt;=$B$8*12,$B$5*(1+$B$6/100)^INT((A495-1)/12),0)</f>
        <v/>
      </c>
      <c r="C495" s="13">
        <f>IF(A495&lt;=$B$8*12,(C494+B495)*(1+$B$7/1200),"")</f>
        <v/>
      </c>
    </row>
    <row r="496">
      <c r="A496" t="n">
        <v>475</v>
      </c>
      <c r="B496" s="13">
        <f>IF(A496&lt;=$B$8*12,$B$5*(1+$B$6/100)^INT((A496-1)/12),0)</f>
        <v/>
      </c>
      <c r="C496" s="13">
        <f>IF(A496&lt;=$B$8*12,(C495+B496)*(1+$B$7/1200),"")</f>
        <v/>
      </c>
    </row>
    <row r="497">
      <c r="A497" t="n">
        <v>476</v>
      </c>
      <c r="B497" s="13">
        <f>IF(A497&lt;=$B$8*12,$B$5*(1+$B$6/100)^INT((A497-1)/12),0)</f>
        <v/>
      </c>
      <c r="C497" s="13">
        <f>IF(A497&lt;=$B$8*12,(C496+B497)*(1+$B$7/1200),"")</f>
        <v/>
      </c>
    </row>
    <row r="498">
      <c r="A498" t="n">
        <v>477</v>
      </c>
      <c r="B498" s="13">
        <f>IF(A498&lt;=$B$8*12,$B$5*(1+$B$6/100)^INT((A498-1)/12),0)</f>
        <v/>
      </c>
      <c r="C498" s="13">
        <f>IF(A498&lt;=$B$8*12,(C497+B498)*(1+$B$7/1200),"")</f>
        <v/>
      </c>
    </row>
    <row r="499">
      <c r="A499" t="n">
        <v>478</v>
      </c>
      <c r="B499" s="13">
        <f>IF(A499&lt;=$B$8*12,$B$5*(1+$B$6/100)^INT((A499-1)/12),0)</f>
        <v/>
      </c>
      <c r="C499" s="13">
        <f>IF(A499&lt;=$B$8*12,(C498+B499)*(1+$B$7/1200),"")</f>
        <v/>
      </c>
    </row>
    <row r="500">
      <c r="A500" t="n">
        <v>479</v>
      </c>
      <c r="B500" s="13">
        <f>IF(A500&lt;=$B$8*12,$B$5*(1+$B$6/100)^INT((A500-1)/12),0)</f>
        <v/>
      </c>
      <c r="C500" s="13">
        <f>IF(A500&lt;=$B$8*12,(C499+B500)*(1+$B$7/1200),"")</f>
        <v/>
      </c>
    </row>
    <row r="501">
      <c r="A501" t="n">
        <v>480</v>
      </c>
      <c r="B501" s="13">
        <f>IF(A501&lt;=$B$8*12,$B$5*(1+$B$6/100)^INT((A501-1)/12),0)</f>
        <v/>
      </c>
      <c r="C501" s="13">
        <f>IF(A501&lt;=$B$8*12,(C500+B501)*(1+$B$7/1200),"")</f>
        <v/>
      </c>
    </row>
  </sheetData>
  <hyperlinks>
    <hyperlink xmlns:r="http://schemas.openxmlformats.org/officeDocument/2006/relationships" ref="A17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Lumpsum — one-time investment</t>
        </is>
      </c>
    </row>
    <row r="2">
      <c r="A2" s="2" t="inlineStr">
        <is>
          <t>Yellow cells are yours to change. Green cells calculate.</t>
        </is>
      </c>
    </row>
    <row r="4">
      <c r="A4" s="3" t="inlineStr">
        <is>
          <t>Your investment</t>
        </is>
      </c>
      <c r="B4" s="4" t="n"/>
    </row>
    <row r="5">
      <c r="A5" s="5" t="inlineStr">
        <is>
          <t>Amount invested once (₹)</t>
        </is>
      </c>
      <c r="B5" s="6" t="n">
        <v>100000</v>
      </c>
    </row>
    <row r="6">
      <c r="A6" s="5" t="inlineStr">
        <is>
          <t>Expected return (% a year)</t>
        </is>
      </c>
      <c r="B6" s="7" t="n">
        <v>12</v>
      </c>
    </row>
    <row r="7">
      <c r="A7" s="5" t="inlineStr">
        <is>
          <t>Years</t>
        </is>
      </c>
      <c r="B7" s="8" t="n">
        <v>10</v>
      </c>
    </row>
    <row r="9">
      <c r="A9" s="3" t="inlineStr">
        <is>
          <t>At the end</t>
        </is>
      </c>
      <c r="B9" s="4" t="n"/>
    </row>
    <row r="10">
      <c r="A10" s="5" t="inlineStr">
        <is>
          <t>Value</t>
        </is>
      </c>
      <c r="B10" s="10">
        <f>B5*(1+B6/100)^B7</f>
        <v/>
      </c>
    </row>
    <row r="11">
      <c r="A11" s="5" t="inlineStr">
        <is>
          <t>Gain</t>
        </is>
      </c>
      <c r="B11" s="10">
        <f>B10-B5</f>
        <v/>
      </c>
    </row>
    <row r="13">
      <c r="A13" s="11" t="inlineStr">
        <is>
          <t>Live version with every option side by side: https://paisatools.co.in/lumpsum-calculator</t>
        </is>
      </c>
    </row>
    <row r="14">
      <c r="A14" s="2" t="inlineStr">
        <is>
          <t>Lumpsum calculator · Free template by PaisaTools (paisatools.co.in) · CC BY 4.0: share and adapt with credit.</t>
        </is>
      </c>
    </row>
    <row r="15">
      <c r="A15" s="2" t="inlineStr">
        <is>
          <t>Estimates on the reducing balance at rate ÷ 12. Your bank may differ by rounding and posting dates. Not financial advice.</t>
        </is>
      </c>
    </row>
  </sheetData>
  <hyperlinks>
    <hyperlink xmlns:r="http://schemas.openxmlformats.org/officeDocument/2006/relationships" ref="A13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2026-10-22T05:36:18Z</dcterms:created>
  <dcterms:modified xmlns:dcterms="http://purl.org/dc/terms/" xmlns:xsi="http://www.w3.org/2001/XMLSchema-instance" xsi:type="dcterms:W3CDTF">2026-10-22T05:36:18Z</dcterms:modified>
</cp:coreProperties>
</file>